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B196" i="1" l="1"/>
  <c r="A196" i="1"/>
  <c r="L195" i="1"/>
  <c r="J195" i="1"/>
  <c r="I195" i="1"/>
  <c r="H195" i="1"/>
  <c r="G195" i="1"/>
  <c r="B186" i="1"/>
  <c r="A186" i="1"/>
  <c r="L185" i="1"/>
  <c r="J185" i="1"/>
  <c r="I185" i="1"/>
  <c r="H185" i="1"/>
  <c r="G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H177" i="1" s="1"/>
  <c r="G166" i="1"/>
  <c r="F166" i="1"/>
  <c r="B158" i="1"/>
  <c r="A158" i="1"/>
  <c r="L157" i="1"/>
  <c r="I157" i="1"/>
  <c r="H157" i="1"/>
  <c r="G157" i="1"/>
  <c r="F157" i="1"/>
  <c r="B147" i="1"/>
  <c r="A147" i="1"/>
  <c r="L146" i="1"/>
  <c r="J146" i="1"/>
  <c r="I146" i="1"/>
  <c r="H146" i="1"/>
  <c r="G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B24" i="1"/>
  <c r="A24" i="1"/>
  <c r="L23" i="1"/>
  <c r="I23" i="1"/>
  <c r="H23" i="1"/>
  <c r="G23" i="1"/>
  <c r="F23" i="1"/>
  <c r="B14" i="1"/>
  <c r="A14" i="1"/>
  <c r="L13" i="1"/>
  <c r="J13" i="1"/>
  <c r="I13" i="1"/>
  <c r="H13" i="1"/>
  <c r="G13" i="1"/>
  <c r="F13" i="1"/>
  <c r="I100" i="1" l="1"/>
  <c r="H158" i="1"/>
  <c r="I196" i="1"/>
  <c r="L196" i="1"/>
  <c r="H196" i="1"/>
  <c r="J196" i="1"/>
  <c r="G196" i="1"/>
  <c r="I177" i="1"/>
  <c r="G177" i="1"/>
  <c r="L177" i="1"/>
  <c r="J177" i="1"/>
  <c r="F177" i="1"/>
  <c r="L158" i="1"/>
  <c r="G158" i="1"/>
  <c r="F158" i="1"/>
  <c r="I158" i="1"/>
  <c r="I138" i="1"/>
  <c r="G138" i="1"/>
  <c r="F138" i="1"/>
  <c r="J138" i="1"/>
  <c r="H138" i="1"/>
  <c r="G119" i="1"/>
  <c r="L119" i="1"/>
  <c r="J119" i="1"/>
  <c r="H119" i="1"/>
  <c r="F119" i="1"/>
  <c r="L100" i="1"/>
  <c r="J100" i="1"/>
  <c r="H100" i="1"/>
  <c r="G100" i="1"/>
  <c r="F100" i="1"/>
  <c r="G81" i="1"/>
  <c r="L81" i="1"/>
  <c r="I81" i="1"/>
  <c r="F81" i="1"/>
  <c r="J81" i="1"/>
  <c r="H81" i="1"/>
  <c r="F62" i="1"/>
  <c r="L62" i="1"/>
  <c r="I62" i="1"/>
  <c r="H62" i="1"/>
  <c r="J62" i="1"/>
  <c r="G62" i="1"/>
  <c r="J43" i="1"/>
  <c r="I43" i="1"/>
  <c r="H43" i="1"/>
  <c r="G43" i="1"/>
  <c r="L43" i="1"/>
  <c r="F43" i="1"/>
  <c r="L24" i="1"/>
  <c r="J24" i="1"/>
  <c r="F24" i="1"/>
  <c r="H24" i="1"/>
  <c r="I24" i="1"/>
  <c r="G24" i="1"/>
  <c r="J197" i="1" l="1"/>
  <c r="I197" i="1"/>
  <c r="H197" i="1"/>
  <c r="G197" i="1"/>
  <c r="L197" i="1"/>
  <c r="F197" i="1"/>
</calcChain>
</file>

<file path=xl/sharedStrings.xml><?xml version="1.0" encoding="utf-8"?>
<sst xmlns="http://schemas.openxmlformats.org/spreadsheetml/2006/main" count="433" uniqueCount="171">
  <si>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</si>
  <si>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</si>
  <si>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</si>
  <si>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</si>
  <si>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</si>
  <si>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</si>
  <si>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</si>
  <si>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</si>
  <si>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</si>
  <si>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</si>
  <si>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</si>
  <si>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</si>
  <si>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</si>
  <si>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</si>
  <si>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</si>
  <si>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</si>
  <si>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</si>
  <si>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</si>
  <si>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</si>
  <si>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</si>
  <si>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</si>
  <si>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</si>
  <si>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</si>
  <si>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</si>
  <si>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</si>
  <si>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</si>
  <si>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</si>
  <si>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</si>
  <si>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</si>
  <si>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</si>
  <si>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</si>
  <si>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</si>
  <si>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</si>
  <si>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</si>
  <si>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</si>
  <si>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</si>
  <si>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</si>
  <si>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</si>
  <si>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</si>
  <si>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</si>
  <si>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"Геркулес" с молокм, вязкая</t>
  </si>
  <si>
    <t>Омлет натуральный</t>
  </si>
  <si>
    <t>Напиток лимонный</t>
  </si>
  <si>
    <t>Борщ с капустой и картофелем</t>
  </si>
  <si>
    <t>Битки Нежные</t>
  </si>
  <si>
    <t>Макаронные изделия отварные</t>
  </si>
  <si>
    <t>Чай с сахаром</t>
  </si>
  <si>
    <t>Хлеб Дарницкий</t>
  </si>
  <si>
    <t>Каша рисовая с молоком,вязкая</t>
  </si>
  <si>
    <t>Флан творожный</t>
  </si>
  <si>
    <t>Суп крестьянский с крупой</t>
  </si>
  <si>
    <t>Пюре картофельное</t>
  </si>
  <si>
    <t>Напиток апельсиновый</t>
  </si>
  <si>
    <t>Хлеб Пшеничный</t>
  </si>
  <si>
    <t>Каша перловая вязкая</t>
  </si>
  <si>
    <t>Фрикадельки "Петушок"</t>
  </si>
  <si>
    <t>Компот из свежих яблок</t>
  </si>
  <si>
    <t>Котлеты Московские</t>
  </si>
  <si>
    <t>Каша гречневая вязкая</t>
  </si>
  <si>
    <t>Сардельки Молодежные</t>
  </si>
  <si>
    <t>Соус сметанный с томатом</t>
  </si>
  <si>
    <t>соус</t>
  </si>
  <si>
    <t>Маринад овощной с томатом</t>
  </si>
  <si>
    <t>Рис припущенный</t>
  </si>
  <si>
    <t>Каша пшеничная с молоком, вязкая</t>
  </si>
  <si>
    <t>Запеканка из творога с молоком сгущенным с сахаром</t>
  </si>
  <si>
    <t>Напиток из черноплодной рябины</t>
  </si>
  <si>
    <t>685/04</t>
  </si>
  <si>
    <t>ТТК 59</t>
  </si>
  <si>
    <t>ТТК 10</t>
  </si>
  <si>
    <t>699/04</t>
  </si>
  <si>
    <t>631/04</t>
  </si>
  <si>
    <t>Котлета "Бриз"</t>
  </si>
  <si>
    <t>Тефтели (с рисом)</t>
  </si>
  <si>
    <t>Огурец свежий</t>
  </si>
  <si>
    <t>Щи из свежей капусты с картофелем</t>
  </si>
  <si>
    <t>Десерт фруктовый "Яблоки с сахаром"</t>
  </si>
  <si>
    <t>334/97</t>
  </si>
  <si>
    <t>516/04</t>
  </si>
  <si>
    <t>520/04</t>
  </si>
  <si>
    <t>302/04</t>
  </si>
  <si>
    <t>т.4/04</t>
  </si>
  <si>
    <t>512/04</t>
  </si>
  <si>
    <t>ТТК 109</t>
  </si>
  <si>
    <t>366/04</t>
  </si>
  <si>
    <t>110/04</t>
  </si>
  <si>
    <t>124/04</t>
  </si>
  <si>
    <t>114/04</t>
  </si>
  <si>
    <t>148/04</t>
  </si>
  <si>
    <t>138/04</t>
  </si>
  <si>
    <t>423/94</t>
  </si>
  <si>
    <t>ТТК 155</t>
  </si>
  <si>
    <t>ТТК 164</t>
  </si>
  <si>
    <t>Котлета,рубленная куриная</t>
  </si>
  <si>
    <t>81/08</t>
  </si>
  <si>
    <t>ТТК 157</t>
  </si>
  <si>
    <t>ТТК 180</t>
  </si>
  <si>
    <t>ТТК 31</t>
  </si>
  <si>
    <t>601/04</t>
  </si>
  <si>
    <t>612/04</t>
  </si>
  <si>
    <t>Гост</t>
  </si>
  <si>
    <t>ТТК 75</t>
  </si>
  <si>
    <t>Каша "Геркулес" с молоком, вязкая</t>
  </si>
  <si>
    <t>ТТК 182</t>
  </si>
  <si>
    <t>Каша рисовая с молоком, вязкая</t>
  </si>
  <si>
    <t>Салат из квашенной капусты с солёными огурцами</t>
  </si>
  <si>
    <t>Суп картофельный с бобовыми</t>
  </si>
  <si>
    <t>Салат из квашенной капусты</t>
  </si>
  <si>
    <t>Рассольник</t>
  </si>
  <si>
    <t>Суп-лапша домашняя с грудкой куриной</t>
  </si>
  <si>
    <t>45/04</t>
  </si>
  <si>
    <t>130/04</t>
  </si>
  <si>
    <t>01</t>
  </si>
  <si>
    <t>Рулетик с маком</t>
  </si>
  <si>
    <t>салат "Веснушка"</t>
  </si>
  <si>
    <t>Салат из квашеной капусты</t>
  </si>
  <si>
    <t>Рассольник ленинградский с грудкой куриной</t>
  </si>
  <si>
    <t>250/10</t>
  </si>
  <si>
    <t>Гуляш из куриного филе</t>
  </si>
  <si>
    <t>Чай с лимоном</t>
  </si>
  <si>
    <t>200/7</t>
  </si>
  <si>
    <t>гор. Блюдо</t>
  </si>
  <si>
    <t>Шанежка наливная с яйцами</t>
  </si>
  <si>
    <t>Салат "Сезонный"</t>
  </si>
  <si>
    <t>Тыкмач (суп с тестом) с грудкой куриной</t>
  </si>
  <si>
    <t>Тефтели рыбные</t>
  </si>
  <si>
    <t>Каша пшённая вязкая</t>
  </si>
  <si>
    <t>Котлета Геркулес</t>
  </si>
  <si>
    <t>Салат из свеклы с изюмом</t>
  </si>
  <si>
    <t>Компот из смеси сухофруктов</t>
  </si>
  <si>
    <t>Салат Деревенский</t>
  </si>
  <si>
    <t>Каша пшенная с молоком, вязкая</t>
  </si>
  <si>
    <t>ТТК 6</t>
  </si>
  <si>
    <t>132/41</t>
  </si>
  <si>
    <t>ТТК 175</t>
  </si>
  <si>
    <t>686/04</t>
  </si>
  <si>
    <t>740/04</t>
  </si>
  <si>
    <t>394/04</t>
  </si>
  <si>
    <t>т. 4/04</t>
  </si>
  <si>
    <t>186/13</t>
  </si>
  <si>
    <t>639/04</t>
  </si>
  <si>
    <t>ТТК 101</t>
  </si>
  <si>
    <t>362/04</t>
  </si>
  <si>
    <t>766/04</t>
  </si>
  <si>
    <t>Сдоба Обыкновенная</t>
  </si>
  <si>
    <t>Кофейный напиток на молоке</t>
  </si>
  <si>
    <t>13\04</t>
  </si>
  <si>
    <t>Закуска</t>
  </si>
  <si>
    <t>24\04</t>
  </si>
  <si>
    <t>60/50</t>
  </si>
  <si>
    <t>Омлет с сыром</t>
  </si>
  <si>
    <t>Шаньга с сыром</t>
  </si>
  <si>
    <t>Чай с сахром</t>
  </si>
  <si>
    <t>250/12,5</t>
  </si>
  <si>
    <t>Пудинг из творога (запечённый) со сгущённым молоком</t>
  </si>
  <si>
    <t>416/04</t>
  </si>
  <si>
    <t>342/04</t>
  </si>
  <si>
    <t>692/04</t>
  </si>
  <si>
    <t>Салат Петровский</t>
  </si>
  <si>
    <t>сдоба обыкновенная</t>
  </si>
  <si>
    <t xml:space="preserve">Суп из овощей </t>
  </si>
  <si>
    <t>Колобки куриные</t>
  </si>
  <si>
    <t>56/08</t>
  </si>
  <si>
    <t>ТТК 143</t>
  </si>
  <si>
    <t>ТТК 181</t>
  </si>
  <si>
    <t>Котлетки сытные</t>
  </si>
  <si>
    <t>ТТК 144</t>
  </si>
  <si>
    <t>Котлета Московские</t>
  </si>
  <si>
    <t>Биточки рыбные "Сказка"</t>
  </si>
  <si>
    <t>183/04уд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</si>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</sst>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1" t="s">
        <v>112</v>
      </c>
      <c r="I3" s="51" t="s">
        <v>170</v>
      </c>
      <c r="J3" s="48">
        <v>2024</v>
      </c>
      <c r="K3" s="49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102</v>
      </c>
      <c r="F6" s="40">
        <v>200</v>
      </c>
      <c r="G6" s="52">
        <v>6.51</v>
      </c>
      <c r="H6" s="52">
        <v>6.98</v>
      </c>
      <c r="I6" s="52">
        <v>36.74</v>
      </c>
      <c r="J6" s="52">
        <v>218.21</v>
      </c>
      <c r="K6" s="41" t="s">
        <v>81</v>
      </c>
      <c r="L6" s="40">
        <v>20.149999999999999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70</v>
      </c>
      <c r="G7" s="53">
        <v>7.26</v>
      </c>
      <c r="H7" s="53">
        <v>9.14</v>
      </c>
      <c r="I7" s="53">
        <v>1.35</v>
      </c>
      <c r="J7" s="53">
        <v>125.55</v>
      </c>
      <c r="K7" s="44" t="s">
        <v>77</v>
      </c>
      <c r="L7" s="43">
        <v>31.55</v>
      </c>
    </row>
    <row r="8" spans="1:12" ht="15" x14ac:dyDescent="0.25">
      <c r="A8" s="23"/>
      <c r="B8" s="15"/>
      <c r="C8" s="11"/>
      <c r="D8" s="7" t="s">
        <v>22</v>
      </c>
      <c r="E8" s="42" t="s">
        <v>145</v>
      </c>
      <c r="F8" s="43">
        <v>200</v>
      </c>
      <c r="G8" s="53">
        <v>2.41</v>
      </c>
      <c r="H8" s="53">
        <v>1.41</v>
      </c>
      <c r="I8" s="53">
        <v>27.48</v>
      </c>
      <c r="J8" s="53">
        <v>126.98</v>
      </c>
      <c r="K8" s="44" t="s">
        <v>157</v>
      </c>
      <c r="L8" s="43">
        <v>15.69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53"/>
      <c r="H9" s="53"/>
      <c r="I9" s="53"/>
      <c r="J9" s="5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53"/>
      <c r="H10" s="53"/>
      <c r="I10" s="53"/>
      <c r="J10" s="53"/>
      <c r="K10" s="44"/>
      <c r="L10" s="43"/>
    </row>
    <row r="11" spans="1:12" ht="15" x14ac:dyDescent="0.25">
      <c r="A11" s="23"/>
      <c r="B11" s="15"/>
      <c r="C11" s="11"/>
      <c r="D11" s="6"/>
      <c r="E11" s="42" t="s">
        <v>144</v>
      </c>
      <c r="F11" s="43">
        <v>44</v>
      </c>
      <c r="G11" s="53">
        <v>3.05</v>
      </c>
      <c r="H11" s="53">
        <v>2.21</v>
      </c>
      <c r="I11" s="53">
        <v>18.079999999999998</v>
      </c>
      <c r="J11" s="53">
        <v>115.48</v>
      </c>
      <c r="K11" s="44" t="s">
        <v>143</v>
      </c>
      <c r="L11" s="43">
        <v>4.6100000000000003</v>
      </c>
    </row>
    <row r="12" spans="1:12" ht="15" x14ac:dyDescent="0.25">
      <c r="A12" s="23"/>
      <c r="B12" s="15"/>
      <c r="C12" s="11"/>
      <c r="D12" s="6"/>
      <c r="E12" s="42"/>
      <c r="F12" s="43"/>
      <c r="G12" s="53"/>
      <c r="H12" s="53"/>
      <c r="I12" s="53"/>
      <c r="J12" s="5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514</v>
      </c>
      <c r="G13" s="54">
        <f t="shared" ref="G13:J13" si="0">SUM(G6:G12)</f>
        <v>19.23</v>
      </c>
      <c r="H13" s="54">
        <f t="shared" si="0"/>
        <v>19.740000000000002</v>
      </c>
      <c r="I13" s="54">
        <f t="shared" si="0"/>
        <v>83.65</v>
      </c>
      <c r="J13" s="54">
        <f t="shared" si="0"/>
        <v>586.22</v>
      </c>
      <c r="K13" s="25"/>
      <c r="L13" s="19">
        <f t="shared" ref="L13" si="1">SUM(L6:L12)</f>
        <v>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76</v>
      </c>
      <c r="F14" s="43">
        <v>90</v>
      </c>
      <c r="G14" s="53">
        <v>0.77</v>
      </c>
      <c r="H14" s="53">
        <v>0.28999999999999998</v>
      </c>
      <c r="I14" s="53">
        <v>13.11</v>
      </c>
      <c r="J14" s="53">
        <v>67.069999999999993</v>
      </c>
      <c r="K14" s="44" t="s">
        <v>101</v>
      </c>
      <c r="L14" s="43">
        <v>15.85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53">
        <v>1.77</v>
      </c>
      <c r="H15" s="53">
        <v>6.3</v>
      </c>
      <c r="I15" s="53">
        <v>6.59</v>
      </c>
      <c r="J15" s="53">
        <v>95.94</v>
      </c>
      <c r="K15" s="44" t="s">
        <v>85</v>
      </c>
      <c r="L15" s="43">
        <v>15.92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115</v>
      </c>
      <c r="G16" s="53">
        <v>11.83</v>
      </c>
      <c r="H16" s="53">
        <v>12.4</v>
      </c>
      <c r="I16" s="53">
        <v>7.52</v>
      </c>
      <c r="J16" s="53">
        <v>198.26</v>
      </c>
      <c r="K16" s="44" t="s">
        <v>95</v>
      </c>
      <c r="L16" s="43">
        <v>51.56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160</v>
      </c>
      <c r="G17" s="53">
        <v>6.19</v>
      </c>
      <c r="H17" s="53">
        <v>5.35</v>
      </c>
      <c r="I17" s="53">
        <v>41.15</v>
      </c>
      <c r="J17" s="53">
        <v>236.89</v>
      </c>
      <c r="K17" s="44" t="s">
        <v>78</v>
      </c>
      <c r="L17" s="43">
        <v>11.61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53">
        <v>0.13</v>
      </c>
      <c r="H18" s="53">
        <v>0.01</v>
      </c>
      <c r="I18" s="53">
        <v>24.67</v>
      </c>
      <c r="J18" s="53">
        <v>96.34</v>
      </c>
      <c r="K18" s="44" t="s">
        <v>70</v>
      </c>
      <c r="L18" s="43">
        <v>7.86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40</v>
      </c>
      <c r="G19" s="53">
        <v>2.86</v>
      </c>
      <c r="H19" s="53">
        <v>0.35</v>
      </c>
      <c r="I19" s="53">
        <v>17.760000000000002</v>
      </c>
      <c r="J19" s="53">
        <v>87.14</v>
      </c>
      <c r="K19" s="44" t="s">
        <v>100</v>
      </c>
      <c r="L19" s="43">
        <v>3.6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53">
        <v>1.22</v>
      </c>
      <c r="H20" s="53">
        <v>0.19</v>
      </c>
      <c r="I20" s="53">
        <v>6.35</v>
      </c>
      <c r="J20" s="53">
        <v>32.6</v>
      </c>
      <c r="K20" s="44" t="s">
        <v>100</v>
      </c>
      <c r="L20" s="43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53"/>
      <c r="H21" s="53"/>
      <c r="I21" s="53"/>
      <c r="J21" s="5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3"/>
      <c r="H22" s="53"/>
      <c r="I22" s="53"/>
      <c r="J22" s="5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875</v>
      </c>
      <c r="G23" s="54">
        <f t="shared" ref="G23:J23" si="2">SUM(G14:G22)</f>
        <v>24.77</v>
      </c>
      <c r="H23" s="54">
        <f t="shared" si="2"/>
        <v>24.890000000000008</v>
      </c>
      <c r="I23" s="54">
        <f t="shared" si="2"/>
        <v>117.15</v>
      </c>
      <c r="J23" s="54">
        <f t="shared" si="2"/>
        <v>814.24</v>
      </c>
      <c r="K23" s="25"/>
      <c r="L23" s="19">
        <f t="shared" ref="L23" si="3">SUM(L14:L22)</f>
        <v>107.99999999999999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1389</v>
      </c>
      <c r="G24" s="55">
        <f t="shared" ref="G24:J24" si="4">G13+G23</f>
        <v>44</v>
      </c>
      <c r="H24" s="55">
        <f t="shared" si="4"/>
        <v>44.63000000000001</v>
      </c>
      <c r="I24" s="55">
        <f t="shared" si="4"/>
        <v>200.8</v>
      </c>
      <c r="J24" s="55">
        <f t="shared" si="4"/>
        <v>1400.46</v>
      </c>
      <c r="K24" s="32"/>
      <c r="L24" s="32">
        <f t="shared" ref="L24" si="5">L13+L23</f>
        <v>180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175</v>
      </c>
      <c r="G25" s="52">
        <v>3.93</v>
      </c>
      <c r="H25" s="52">
        <v>5</v>
      </c>
      <c r="I25" s="52">
        <v>28.3</v>
      </c>
      <c r="J25" s="52">
        <v>182.02</v>
      </c>
      <c r="K25" s="41" t="s">
        <v>81</v>
      </c>
      <c r="L25" s="40">
        <v>15.68</v>
      </c>
    </row>
    <row r="26" spans="1:12" ht="15" x14ac:dyDescent="0.25">
      <c r="A26" s="14"/>
      <c r="B26" s="15"/>
      <c r="C26" s="11"/>
      <c r="D26" s="6"/>
      <c r="E26" s="42" t="s">
        <v>49</v>
      </c>
      <c r="F26" s="43">
        <v>75</v>
      </c>
      <c r="G26" s="53">
        <v>11.83</v>
      </c>
      <c r="H26" s="53">
        <v>5.0599999999999996</v>
      </c>
      <c r="I26" s="53">
        <v>11.76</v>
      </c>
      <c r="J26" s="53">
        <v>147.41</v>
      </c>
      <c r="K26" s="44" t="s">
        <v>83</v>
      </c>
      <c r="L26" s="43">
        <v>42.63</v>
      </c>
    </row>
    <row r="27" spans="1:12" ht="15" x14ac:dyDescent="0.25">
      <c r="A27" s="14"/>
      <c r="B27" s="15"/>
      <c r="C27" s="11"/>
      <c r="D27" s="7" t="s">
        <v>22</v>
      </c>
      <c r="E27" s="42" t="s">
        <v>119</v>
      </c>
      <c r="F27" s="43" t="s">
        <v>120</v>
      </c>
      <c r="G27" s="53">
        <v>0.26</v>
      </c>
      <c r="H27" s="53">
        <v>0.06</v>
      </c>
      <c r="I27" s="53">
        <v>15.47</v>
      </c>
      <c r="J27" s="53">
        <v>61.11</v>
      </c>
      <c r="K27" s="44" t="s">
        <v>135</v>
      </c>
      <c r="L27" s="43">
        <v>5.62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53"/>
      <c r="H28" s="53"/>
      <c r="I28" s="53"/>
      <c r="J28" s="5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3"/>
      <c r="H29" s="53"/>
      <c r="I29" s="53"/>
      <c r="J29" s="53"/>
      <c r="K29" s="44"/>
      <c r="L29" s="43"/>
    </row>
    <row r="30" spans="1:12" ht="15" x14ac:dyDescent="0.25">
      <c r="A30" s="14"/>
      <c r="B30" s="15"/>
      <c r="C30" s="11"/>
      <c r="D30" s="6"/>
      <c r="E30" s="42" t="s">
        <v>113</v>
      </c>
      <c r="F30" s="43">
        <v>44</v>
      </c>
      <c r="G30" s="53">
        <v>2.77</v>
      </c>
      <c r="H30" s="53">
        <v>8.25</v>
      </c>
      <c r="I30" s="53">
        <v>21.61</v>
      </c>
      <c r="J30" s="53">
        <v>168.65</v>
      </c>
      <c r="K30" s="44" t="s">
        <v>132</v>
      </c>
      <c r="L30" s="43">
        <v>8.07</v>
      </c>
    </row>
    <row r="31" spans="1:12" ht="15" x14ac:dyDescent="0.25">
      <c r="A31" s="14"/>
      <c r="B31" s="15"/>
      <c r="C31" s="11"/>
      <c r="D31" s="6"/>
      <c r="E31" s="42"/>
      <c r="F31" s="43"/>
      <c r="G31" s="53"/>
      <c r="H31" s="53"/>
      <c r="I31" s="53"/>
      <c r="J31" s="5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501</v>
      </c>
      <c r="G32" s="54">
        <f t="shared" ref="G32" si="6">SUM(G25:G31)</f>
        <v>18.79</v>
      </c>
      <c r="H32" s="54">
        <f t="shared" ref="H32" si="7">SUM(H25:H31)</f>
        <v>18.369999999999997</v>
      </c>
      <c r="I32" s="54">
        <f t="shared" ref="I32" si="8">SUM(I25:I31)</f>
        <v>77.14</v>
      </c>
      <c r="J32" s="54">
        <f t="shared" ref="J32:L32" si="9">SUM(J25:J31)</f>
        <v>559.19000000000005</v>
      </c>
      <c r="K32" s="25"/>
      <c r="L32" s="19">
        <f t="shared" si="9"/>
        <v>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114</v>
      </c>
      <c r="F33" s="43">
        <v>70</v>
      </c>
      <c r="G33" s="53">
        <v>1.1599999999999999</v>
      </c>
      <c r="H33" s="53">
        <v>3.52</v>
      </c>
      <c r="I33" s="53">
        <v>8.1199999999999992</v>
      </c>
      <c r="J33" s="53">
        <v>66</v>
      </c>
      <c r="K33" s="44" t="s">
        <v>97</v>
      </c>
      <c r="L33" s="43">
        <v>12.85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53">
        <v>4.7300000000000004</v>
      </c>
      <c r="H34" s="53">
        <v>7.97</v>
      </c>
      <c r="I34" s="53">
        <v>15.93</v>
      </c>
      <c r="J34" s="53">
        <v>116.46</v>
      </c>
      <c r="K34" s="44" t="s">
        <v>89</v>
      </c>
      <c r="L34" s="43">
        <v>7.84</v>
      </c>
    </row>
    <row r="35" spans="1:12" ht="15" x14ac:dyDescent="0.25">
      <c r="A35" s="14"/>
      <c r="B35" s="15"/>
      <c r="C35" s="11"/>
      <c r="D35" s="7" t="s">
        <v>28</v>
      </c>
      <c r="E35" s="42" t="s">
        <v>93</v>
      </c>
      <c r="F35" s="43">
        <v>90</v>
      </c>
      <c r="G35" s="53">
        <v>13.06</v>
      </c>
      <c r="H35" s="53">
        <v>9.52</v>
      </c>
      <c r="I35" s="53">
        <v>13.38</v>
      </c>
      <c r="J35" s="53">
        <v>167.83</v>
      </c>
      <c r="K35" s="44" t="s">
        <v>69</v>
      </c>
      <c r="L35" s="43">
        <v>53.94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160</v>
      </c>
      <c r="G36" s="53">
        <v>3.46</v>
      </c>
      <c r="H36" s="53">
        <v>5.77</v>
      </c>
      <c r="I36" s="53">
        <v>25.41</v>
      </c>
      <c r="J36" s="53">
        <v>165.91</v>
      </c>
      <c r="K36" s="44" t="s">
        <v>79</v>
      </c>
      <c r="L36" s="43">
        <v>19.559999999999999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53">
        <v>0.13</v>
      </c>
      <c r="H37" s="53">
        <v>0.03</v>
      </c>
      <c r="I37" s="53">
        <v>25.47</v>
      </c>
      <c r="J37" s="53">
        <v>97.56</v>
      </c>
      <c r="K37" s="44" t="s">
        <v>70</v>
      </c>
      <c r="L37" s="43">
        <v>8.8000000000000007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37</v>
      </c>
      <c r="G38" s="53">
        <v>2.64</v>
      </c>
      <c r="H38" s="53">
        <v>0.33</v>
      </c>
      <c r="I38" s="53">
        <v>16.43</v>
      </c>
      <c r="J38" s="53">
        <v>80.61</v>
      </c>
      <c r="K38" s="44" t="s">
        <v>100</v>
      </c>
      <c r="L38" s="43">
        <v>3.37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53">
        <v>1.22</v>
      </c>
      <c r="H39" s="53">
        <v>0.19</v>
      </c>
      <c r="I39" s="53">
        <v>6.35</v>
      </c>
      <c r="J39" s="53">
        <v>32.6</v>
      </c>
      <c r="K39" s="44" t="s">
        <v>100</v>
      </c>
      <c r="L39" s="43">
        <v>1.64</v>
      </c>
    </row>
    <row r="40" spans="1:12" ht="15" x14ac:dyDescent="0.25">
      <c r="A40" s="14"/>
      <c r="B40" s="15"/>
      <c r="C40" s="11"/>
      <c r="D40" s="6"/>
      <c r="E40" s="42"/>
      <c r="F40" s="43"/>
      <c r="G40" s="53"/>
      <c r="H40" s="53"/>
      <c r="I40" s="53"/>
      <c r="J40" s="5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3"/>
      <c r="H41" s="53"/>
      <c r="I41" s="53"/>
      <c r="J41" s="5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827</v>
      </c>
      <c r="G42" s="54">
        <f t="shared" ref="G42" si="10">SUM(G33:G41)</f>
        <v>26.400000000000002</v>
      </c>
      <c r="H42" s="54">
        <f t="shared" ref="H42" si="11">SUM(H33:H41)</f>
        <v>27.33</v>
      </c>
      <c r="I42" s="54">
        <f t="shared" ref="I42" si="12">SUM(I33:I41)</f>
        <v>111.09</v>
      </c>
      <c r="J42" s="54">
        <f t="shared" ref="J42:L42" si="13">SUM(J33:J41)</f>
        <v>726.97</v>
      </c>
      <c r="K42" s="25"/>
      <c r="L42" s="19">
        <f t="shared" si="13"/>
        <v>108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1328</v>
      </c>
      <c r="G43" s="55">
        <f t="shared" ref="G43" si="14">G32+G42</f>
        <v>45.19</v>
      </c>
      <c r="H43" s="55">
        <f t="shared" ref="H43" si="15">H32+H42</f>
        <v>45.699999999999996</v>
      </c>
      <c r="I43" s="55">
        <f t="shared" ref="I43" si="16">I32+I42</f>
        <v>188.23000000000002</v>
      </c>
      <c r="J43" s="55">
        <f t="shared" ref="J43:L43" si="17">J32+J42</f>
        <v>1286.1600000000001</v>
      </c>
      <c r="K43" s="32"/>
      <c r="L43" s="32">
        <f t="shared" si="17"/>
        <v>180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121</v>
      </c>
      <c r="E44" s="39" t="s">
        <v>54</v>
      </c>
      <c r="F44" s="40">
        <v>160</v>
      </c>
      <c r="G44" s="52">
        <v>3.22</v>
      </c>
      <c r="H44" s="52">
        <v>4.6399999999999997</v>
      </c>
      <c r="I44" s="52">
        <v>25.62</v>
      </c>
      <c r="J44" s="52">
        <v>153.9</v>
      </c>
      <c r="K44" s="41" t="s">
        <v>81</v>
      </c>
      <c r="L44" s="40">
        <v>7.74</v>
      </c>
    </row>
    <row r="45" spans="1:12" ht="15" x14ac:dyDescent="0.25">
      <c r="A45" s="23"/>
      <c r="B45" s="15"/>
      <c r="C45" s="11"/>
      <c r="D45" s="6" t="s">
        <v>28</v>
      </c>
      <c r="E45" s="42" t="s">
        <v>55</v>
      </c>
      <c r="F45" s="43">
        <v>60</v>
      </c>
      <c r="G45" s="53">
        <v>9.1199999999999992</v>
      </c>
      <c r="H45" s="53">
        <v>7.7</v>
      </c>
      <c r="I45" s="53">
        <v>5</v>
      </c>
      <c r="J45" s="53">
        <v>125.99</v>
      </c>
      <c r="K45" s="44" t="s">
        <v>94</v>
      </c>
      <c r="L45" s="43">
        <v>38.68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53">
        <v>0.16</v>
      </c>
      <c r="H46" s="53">
        <v>0.16</v>
      </c>
      <c r="I46" s="53">
        <v>28.59</v>
      </c>
      <c r="J46" s="53">
        <v>110.49</v>
      </c>
      <c r="K46" s="44" t="s">
        <v>71</v>
      </c>
      <c r="L46" s="43">
        <v>10.58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37</v>
      </c>
      <c r="G47" s="53">
        <v>2.64</v>
      </c>
      <c r="H47" s="53">
        <v>0.33</v>
      </c>
      <c r="I47" s="53">
        <v>16.43</v>
      </c>
      <c r="J47" s="53">
        <v>80.61</v>
      </c>
      <c r="K47" s="44" t="s">
        <v>100</v>
      </c>
      <c r="L47" s="43">
        <v>3.3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3"/>
      <c r="H48" s="53"/>
      <c r="I48" s="53"/>
      <c r="J48" s="5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105</v>
      </c>
      <c r="F49" s="43">
        <v>70</v>
      </c>
      <c r="G49" s="53">
        <v>0.9</v>
      </c>
      <c r="H49" s="53">
        <v>3.39</v>
      </c>
      <c r="I49" s="53">
        <v>2.89</v>
      </c>
      <c r="J49" s="53">
        <v>44.87</v>
      </c>
      <c r="K49" s="50" t="s">
        <v>103</v>
      </c>
      <c r="L49" s="43">
        <v>11.7</v>
      </c>
    </row>
    <row r="50" spans="1:12" ht="15" x14ac:dyDescent="0.25">
      <c r="A50" s="23"/>
      <c r="B50" s="15"/>
      <c r="C50" s="11"/>
      <c r="D50" s="6"/>
      <c r="E50" s="42"/>
      <c r="F50" s="43"/>
      <c r="G50" s="53"/>
      <c r="H50" s="53"/>
      <c r="I50" s="53"/>
      <c r="J50" s="5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527</v>
      </c>
      <c r="G51" s="54">
        <f t="shared" ref="G51" si="18">SUM(G44:G50)</f>
        <v>16.04</v>
      </c>
      <c r="H51" s="54">
        <f t="shared" ref="H51" si="19">SUM(H44:H50)</f>
        <v>16.22</v>
      </c>
      <c r="I51" s="54">
        <f t="shared" ref="I51" si="20">SUM(I44:I50)</f>
        <v>78.53</v>
      </c>
      <c r="J51" s="54">
        <f t="shared" ref="J51:L51" si="21">SUM(J44:J50)</f>
        <v>515.86</v>
      </c>
      <c r="K51" s="25"/>
      <c r="L51" s="19">
        <f t="shared" si="21"/>
        <v>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115</v>
      </c>
      <c r="F52" s="43">
        <v>60</v>
      </c>
      <c r="G52" s="53">
        <v>0.94</v>
      </c>
      <c r="H52" s="53">
        <v>3</v>
      </c>
      <c r="I52" s="53">
        <v>5.97</v>
      </c>
      <c r="J52" s="53">
        <v>53.02</v>
      </c>
      <c r="K52" s="44" t="s">
        <v>110</v>
      </c>
      <c r="L52" s="43">
        <v>9.83</v>
      </c>
    </row>
    <row r="53" spans="1:12" ht="15" x14ac:dyDescent="0.25">
      <c r="A53" s="23"/>
      <c r="B53" s="15"/>
      <c r="C53" s="11"/>
      <c r="D53" s="7" t="s">
        <v>27</v>
      </c>
      <c r="E53" s="42" t="s">
        <v>116</v>
      </c>
      <c r="F53" s="43" t="s">
        <v>117</v>
      </c>
      <c r="G53" s="53">
        <v>2.4</v>
      </c>
      <c r="H53" s="53">
        <v>4.7</v>
      </c>
      <c r="I53" s="53">
        <v>23.81</v>
      </c>
      <c r="J53" s="53">
        <v>159.57</v>
      </c>
      <c r="K53" s="44" t="s">
        <v>133</v>
      </c>
      <c r="L53" s="43">
        <v>26.81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90</v>
      </c>
      <c r="G54" s="53">
        <v>12.85</v>
      </c>
      <c r="H54" s="53">
        <v>10.38</v>
      </c>
      <c r="I54" s="53">
        <v>15.96</v>
      </c>
      <c r="J54" s="53">
        <v>176.86</v>
      </c>
      <c r="K54" s="44" t="s">
        <v>92</v>
      </c>
      <c r="L54" s="43">
        <v>52.28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160</v>
      </c>
      <c r="G55" s="53">
        <v>4.9000000000000004</v>
      </c>
      <c r="H55" s="53">
        <v>5.68</v>
      </c>
      <c r="I55" s="53">
        <v>26.37</v>
      </c>
      <c r="J55" s="53">
        <v>169.46</v>
      </c>
      <c r="K55" s="44" t="s">
        <v>80</v>
      </c>
      <c r="L55" s="43">
        <v>10.44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53">
        <v>0.2</v>
      </c>
      <c r="H56" s="53">
        <v>0.05</v>
      </c>
      <c r="I56" s="53">
        <v>15.12</v>
      </c>
      <c r="J56" s="53">
        <v>58.52</v>
      </c>
      <c r="K56" s="44" t="s">
        <v>67</v>
      </c>
      <c r="L56" s="43">
        <v>3.18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40</v>
      </c>
      <c r="G57" s="53">
        <v>2.86</v>
      </c>
      <c r="H57" s="53">
        <v>0.28000000000000003</v>
      </c>
      <c r="I57" s="53">
        <v>18.86</v>
      </c>
      <c r="J57" s="53">
        <v>89.57</v>
      </c>
      <c r="K57" s="44" t="s">
        <v>100</v>
      </c>
      <c r="L57" s="43">
        <v>3.57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23</v>
      </c>
      <c r="G58" s="53">
        <v>1.41</v>
      </c>
      <c r="H58" s="53">
        <v>0.22</v>
      </c>
      <c r="I58" s="53">
        <v>7.3</v>
      </c>
      <c r="J58" s="53">
        <v>37.49</v>
      </c>
      <c r="K58" s="44" t="s">
        <v>100</v>
      </c>
      <c r="L58" s="43">
        <v>1.89</v>
      </c>
    </row>
    <row r="59" spans="1:12" ht="15" x14ac:dyDescent="0.25">
      <c r="A59" s="23"/>
      <c r="B59" s="15"/>
      <c r="C59" s="11"/>
      <c r="D59" s="6"/>
      <c r="E59" s="42"/>
      <c r="F59" s="43"/>
      <c r="G59" s="53"/>
      <c r="H59" s="53"/>
      <c r="I59" s="53"/>
      <c r="J59" s="5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53"/>
      <c r="H60" s="53"/>
      <c r="I60" s="53"/>
      <c r="J60" s="5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833</v>
      </c>
      <c r="G61" s="54">
        <f t="shared" ref="G61" si="22">SUM(G52:G60)</f>
        <v>25.559999999999995</v>
      </c>
      <c r="H61" s="54">
        <f t="shared" ref="H61" si="23">SUM(H52:H60)</f>
        <v>24.310000000000002</v>
      </c>
      <c r="I61" s="54">
        <f t="shared" ref="I61" si="24">SUM(I52:I60)</f>
        <v>113.39</v>
      </c>
      <c r="J61" s="54">
        <f t="shared" ref="J61:L61" si="25">SUM(J52:J60)</f>
        <v>744.49</v>
      </c>
      <c r="K61" s="25"/>
      <c r="L61" s="19">
        <f t="shared" si="25"/>
        <v>108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1360</v>
      </c>
      <c r="G62" s="55">
        <f t="shared" ref="G62" si="26">G51+G61</f>
        <v>41.599999999999994</v>
      </c>
      <c r="H62" s="55">
        <f t="shared" ref="H62" si="27">H51+H61</f>
        <v>40.53</v>
      </c>
      <c r="I62" s="55">
        <f t="shared" ref="I62" si="28">I51+I61</f>
        <v>191.92000000000002</v>
      </c>
      <c r="J62" s="55">
        <f t="shared" ref="J62:L62" si="29">J51+J61</f>
        <v>1260.3499999999999</v>
      </c>
      <c r="K62" s="32"/>
      <c r="L62" s="32">
        <f t="shared" si="29"/>
        <v>180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121</v>
      </c>
      <c r="E63" s="42" t="s">
        <v>45</v>
      </c>
      <c r="F63" s="40">
        <v>150</v>
      </c>
      <c r="G63" s="52">
        <v>5.8</v>
      </c>
      <c r="H63" s="52">
        <v>5.01</v>
      </c>
      <c r="I63" s="52">
        <v>38.58</v>
      </c>
      <c r="J63" s="52">
        <v>222.09</v>
      </c>
      <c r="K63" s="44" t="s">
        <v>78</v>
      </c>
      <c r="L63" s="40">
        <v>10.88</v>
      </c>
    </row>
    <row r="64" spans="1:12" ht="15" x14ac:dyDescent="0.25">
      <c r="A64" s="23"/>
      <c r="B64" s="15"/>
      <c r="C64" s="11"/>
      <c r="D64" s="6" t="s">
        <v>28</v>
      </c>
      <c r="E64" s="42" t="s">
        <v>59</v>
      </c>
      <c r="F64" s="43">
        <v>70</v>
      </c>
      <c r="G64" s="53">
        <v>8.69</v>
      </c>
      <c r="H64" s="53">
        <v>5.77</v>
      </c>
      <c r="I64" s="53">
        <v>0.31</v>
      </c>
      <c r="J64" s="53">
        <v>107.56</v>
      </c>
      <c r="K64" s="44" t="s">
        <v>91</v>
      </c>
      <c r="L64" s="43">
        <v>43.1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53">
        <v>0.13</v>
      </c>
      <c r="H65" s="53">
        <v>0.01</v>
      </c>
      <c r="I65" s="53">
        <v>24.67</v>
      </c>
      <c r="J65" s="53">
        <v>96.34</v>
      </c>
      <c r="K65" s="44" t="s">
        <v>70</v>
      </c>
      <c r="L65" s="43">
        <v>7.86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45</v>
      </c>
      <c r="G66" s="53">
        <v>3.21</v>
      </c>
      <c r="H66" s="53">
        <v>0.4</v>
      </c>
      <c r="I66" s="53">
        <v>19.98</v>
      </c>
      <c r="J66" s="53">
        <v>98.04</v>
      </c>
      <c r="K66" s="44" t="s">
        <v>100</v>
      </c>
      <c r="L66" s="43">
        <v>4.0199999999999996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53"/>
      <c r="H67" s="53"/>
      <c r="I67" s="53"/>
      <c r="J67" s="53"/>
      <c r="K67" s="44"/>
      <c r="L67" s="43"/>
    </row>
    <row r="68" spans="1:12" ht="15" x14ac:dyDescent="0.25">
      <c r="A68" s="23"/>
      <c r="B68" s="15"/>
      <c r="C68" s="11"/>
      <c r="D68" s="6" t="s">
        <v>61</v>
      </c>
      <c r="E68" s="42" t="s">
        <v>60</v>
      </c>
      <c r="F68" s="43">
        <v>50</v>
      </c>
      <c r="G68" s="53">
        <v>1.1299999999999999</v>
      </c>
      <c r="H68" s="53">
        <v>4.8499999999999996</v>
      </c>
      <c r="I68" s="53">
        <v>0.2</v>
      </c>
      <c r="J68" s="53">
        <v>62.87</v>
      </c>
      <c r="K68" s="44" t="s">
        <v>98</v>
      </c>
      <c r="L68" s="43">
        <v>6.14</v>
      </c>
    </row>
    <row r="69" spans="1:12" ht="15" x14ac:dyDescent="0.25">
      <c r="A69" s="23"/>
      <c r="B69" s="15"/>
      <c r="C69" s="11"/>
      <c r="D69" s="6"/>
      <c r="E69" s="42"/>
      <c r="F69" s="43"/>
      <c r="G69" s="53"/>
      <c r="H69" s="53"/>
      <c r="I69" s="53"/>
      <c r="J69" s="5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54">
        <f t="shared" ref="G70" si="30">SUM(G63:G69)</f>
        <v>18.959999999999997</v>
      </c>
      <c r="H70" s="54">
        <f t="shared" ref="H70" si="31">SUM(H63:H69)</f>
        <v>16.04</v>
      </c>
      <c r="I70" s="54">
        <f t="shared" ref="I70" si="32">SUM(I63:I69)</f>
        <v>83.740000000000009</v>
      </c>
      <c r="J70" s="54">
        <f t="shared" ref="J70:L70" si="33">SUM(J63:J69)</f>
        <v>586.9</v>
      </c>
      <c r="K70" s="25"/>
      <c r="L70" s="19">
        <f t="shared" si="33"/>
        <v>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53">
        <v>0.9</v>
      </c>
      <c r="H71" s="53">
        <v>5.44</v>
      </c>
      <c r="I71" s="53">
        <v>6.64</v>
      </c>
      <c r="J71" s="53">
        <v>76.66</v>
      </c>
      <c r="K71" s="44" t="s">
        <v>99</v>
      </c>
      <c r="L71" s="43">
        <v>7.87</v>
      </c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250</v>
      </c>
      <c r="G72" s="53">
        <v>4.3499999999999996</v>
      </c>
      <c r="H72" s="53">
        <v>4.5599999999999996</v>
      </c>
      <c r="I72" s="53">
        <v>20.010000000000002</v>
      </c>
      <c r="J72" s="53">
        <v>118.82</v>
      </c>
      <c r="K72" s="44" t="s">
        <v>87</v>
      </c>
      <c r="L72" s="43">
        <v>12.77</v>
      </c>
    </row>
    <row r="73" spans="1:12" ht="15" x14ac:dyDescent="0.25">
      <c r="A73" s="23"/>
      <c r="B73" s="15"/>
      <c r="C73" s="11"/>
      <c r="D73" s="7" t="s">
        <v>28</v>
      </c>
      <c r="E73" s="42" t="s">
        <v>118</v>
      </c>
      <c r="F73" s="43">
        <v>100</v>
      </c>
      <c r="G73" s="53">
        <v>12.04</v>
      </c>
      <c r="H73" s="53">
        <v>9.8699999999999992</v>
      </c>
      <c r="I73" s="53">
        <v>14.3</v>
      </c>
      <c r="J73" s="53">
        <v>126.65</v>
      </c>
      <c r="K73" s="44" t="s">
        <v>134</v>
      </c>
      <c r="L73" s="43">
        <v>60.37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53">
        <v>3.7</v>
      </c>
      <c r="H74" s="53">
        <v>4.8600000000000003</v>
      </c>
      <c r="I74" s="53">
        <v>21.5</v>
      </c>
      <c r="J74" s="53">
        <v>220.13</v>
      </c>
      <c r="K74" s="44" t="s">
        <v>82</v>
      </c>
      <c r="L74" s="43">
        <v>16.170000000000002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119</v>
      </c>
      <c r="F75" s="43" t="s">
        <v>120</v>
      </c>
      <c r="G75" s="53">
        <v>0.26</v>
      </c>
      <c r="H75" s="53">
        <v>0.06</v>
      </c>
      <c r="I75" s="53">
        <v>15.47</v>
      </c>
      <c r="J75" s="53">
        <v>61.11</v>
      </c>
      <c r="K75" s="44" t="s">
        <v>135</v>
      </c>
      <c r="L75" s="43">
        <v>5.62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35</v>
      </c>
      <c r="G76" s="53">
        <v>2.5</v>
      </c>
      <c r="H76" s="53">
        <v>0.31</v>
      </c>
      <c r="I76" s="53">
        <v>15.54</v>
      </c>
      <c r="J76" s="53">
        <v>76.25</v>
      </c>
      <c r="K76" s="44" t="s">
        <v>100</v>
      </c>
      <c r="L76" s="43">
        <v>3.15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25</v>
      </c>
      <c r="G77" s="53">
        <v>1.53</v>
      </c>
      <c r="H77" s="53">
        <v>0.24</v>
      </c>
      <c r="I77" s="53">
        <v>7.94</v>
      </c>
      <c r="J77" s="53">
        <v>40.75</v>
      </c>
      <c r="K77" s="44" t="s">
        <v>100</v>
      </c>
      <c r="L77" s="43">
        <v>2.0499999999999998</v>
      </c>
    </row>
    <row r="78" spans="1:12" ht="15" x14ac:dyDescent="0.25">
      <c r="A78" s="23"/>
      <c r="B78" s="15"/>
      <c r="C78" s="11"/>
      <c r="D78" s="6"/>
      <c r="E78" s="42"/>
      <c r="F78" s="43"/>
      <c r="G78" s="53"/>
      <c r="H78" s="53"/>
      <c r="I78" s="53"/>
      <c r="J78" s="5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3"/>
      <c r="H79" s="53"/>
      <c r="I79" s="53"/>
      <c r="J79" s="5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827</v>
      </c>
      <c r="G80" s="54">
        <f t="shared" ref="G80" si="34">SUM(G71:G79)</f>
        <v>25.28</v>
      </c>
      <c r="H80" s="54">
        <f t="shared" ref="H80" si="35">SUM(H71:H79)</f>
        <v>25.339999999999993</v>
      </c>
      <c r="I80" s="54">
        <f t="shared" ref="I80" si="36">SUM(I71:I79)</f>
        <v>101.4</v>
      </c>
      <c r="J80" s="54">
        <f t="shared" ref="J80:L80" si="37">SUM(J71:J79)</f>
        <v>720.37</v>
      </c>
      <c r="K80" s="25"/>
      <c r="L80" s="19">
        <f t="shared" si="37"/>
        <v>108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1342</v>
      </c>
      <c r="G81" s="55">
        <f t="shared" ref="G81" si="38">G70+G80</f>
        <v>44.239999999999995</v>
      </c>
      <c r="H81" s="55">
        <f t="shared" ref="H81" si="39">H70+H80</f>
        <v>41.379999999999995</v>
      </c>
      <c r="I81" s="55">
        <f t="shared" ref="I81" si="40">I70+I80</f>
        <v>185.14000000000001</v>
      </c>
      <c r="J81" s="55">
        <f t="shared" ref="J81:L81" si="41">J70+J80</f>
        <v>1307.27</v>
      </c>
      <c r="K81" s="32"/>
      <c r="L81" s="32">
        <f t="shared" si="41"/>
        <v>180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200</v>
      </c>
      <c r="G82" s="52">
        <v>4.51</v>
      </c>
      <c r="H82" s="52">
        <v>6.81</v>
      </c>
      <c r="I82" s="52">
        <v>27.97</v>
      </c>
      <c r="J82" s="52">
        <v>211.35</v>
      </c>
      <c r="K82" s="41" t="s">
        <v>81</v>
      </c>
      <c r="L82" s="40">
        <v>12.08</v>
      </c>
    </row>
    <row r="83" spans="1:12" ht="15" x14ac:dyDescent="0.25">
      <c r="A83" s="23"/>
      <c r="B83" s="15"/>
      <c r="C83" s="11"/>
      <c r="D83" s="6"/>
      <c r="E83" s="42" t="s">
        <v>65</v>
      </c>
      <c r="F83" s="43">
        <v>90</v>
      </c>
      <c r="G83" s="53">
        <v>11.95</v>
      </c>
      <c r="H83" s="53">
        <v>9.24</v>
      </c>
      <c r="I83" s="53">
        <v>18.399999999999999</v>
      </c>
      <c r="J83" s="53">
        <v>202.04</v>
      </c>
      <c r="K83" s="44" t="s">
        <v>84</v>
      </c>
      <c r="L83" s="43">
        <v>50.56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53">
        <v>0.2</v>
      </c>
      <c r="H84" s="53">
        <v>0.05</v>
      </c>
      <c r="I84" s="53">
        <v>15.12</v>
      </c>
      <c r="J84" s="53">
        <v>58.52</v>
      </c>
      <c r="K84" s="44" t="s">
        <v>67</v>
      </c>
      <c r="L84" s="43">
        <v>3.18</v>
      </c>
    </row>
    <row r="85" spans="1:12" ht="15" x14ac:dyDescent="0.25">
      <c r="A85" s="23"/>
      <c r="B85" s="15"/>
      <c r="C85" s="11"/>
      <c r="D85" s="7" t="s">
        <v>23</v>
      </c>
      <c r="E85" s="42" t="s">
        <v>122</v>
      </c>
      <c r="F85" s="43">
        <v>43</v>
      </c>
      <c r="G85" s="53">
        <v>2.58</v>
      </c>
      <c r="H85" s="53">
        <v>1.46</v>
      </c>
      <c r="I85" s="53">
        <v>22.06</v>
      </c>
      <c r="J85" s="53">
        <v>115.1</v>
      </c>
      <c r="K85" s="44" t="s">
        <v>136</v>
      </c>
      <c r="L85" s="43">
        <v>6.18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3"/>
      <c r="H86" s="53"/>
      <c r="I86" s="53"/>
      <c r="J86" s="5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53"/>
      <c r="H87" s="53"/>
      <c r="I87" s="53"/>
      <c r="J87" s="5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53"/>
      <c r="H88" s="53"/>
      <c r="I88" s="53"/>
      <c r="J88" s="5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533</v>
      </c>
      <c r="G89" s="54">
        <f t="shared" ref="G89" si="42">SUM(G82:G88)</f>
        <v>19.240000000000002</v>
      </c>
      <c r="H89" s="54">
        <f t="shared" ref="H89" si="43">SUM(H82:H88)</f>
        <v>17.560000000000002</v>
      </c>
      <c r="I89" s="54">
        <f t="shared" ref="I89" si="44">SUM(I82:I88)</f>
        <v>83.55</v>
      </c>
      <c r="J89" s="54">
        <f t="shared" ref="J89:L89" si="45">SUM(J82:J88)</f>
        <v>587.01</v>
      </c>
      <c r="K89" s="25"/>
      <c r="L89" s="19">
        <f t="shared" si="45"/>
        <v>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123</v>
      </c>
      <c r="F90" s="43">
        <v>75</v>
      </c>
      <c r="G90" s="53">
        <v>0.82</v>
      </c>
      <c r="H90" s="53">
        <v>4.9800000000000004</v>
      </c>
      <c r="I90" s="53">
        <v>7.31</v>
      </c>
      <c r="J90" s="53">
        <v>63.24</v>
      </c>
      <c r="K90" s="50" t="s">
        <v>146</v>
      </c>
      <c r="L90" s="43">
        <v>15.04</v>
      </c>
    </row>
    <row r="91" spans="1:12" ht="15" x14ac:dyDescent="0.25">
      <c r="A91" s="23"/>
      <c r="B91" s="15"/>
      <c r="C91" s="11"/>
      <c r="D91" s="7" t="s">
        <v>27</v>
      </c>
      <c r="E91" s="42" t="s">
        <v>124</v>
      </c>
      <c r="F91" s="43" t="s">
        <v>117</v>
      </c>
      <c r="G91" s="53">
        <v>7.23</v>
      </c>
      <c r="H91" s="53">
        <v>3.86</v>
      </c>
      <c r="I91" s="53">
        <v>33.380000000000003</v>
      </c>
      <c r="J91" s="53">
        <v>174.59</v>
      </c>
      <c r="K91" s="44" t="s">
        <v>85</v>
      </c>
      <c r="L91" s="43">
        <v>26.04</v>
      </c>
    </row>
    <row r="92" spans="1:12" ht="15" x14ac:dyDescent="0.25">
      <c r="A92" s="23"/>
      <c r="B92" s="15"/>
      <c r="C92" s="11"/>
      <c r="D92" s="7" t="s">
        <v>28</v>
      </c>
      <c r="E92" s="42" t="s">
        <v>125</v>
      </c>
      <c r="F92" s="43">
        <v>140</v>
      </c>
      <c r="G92" s="53">
        <v>11.45</v>
      </c>
      <c r="H92" s="53">
        <v>10.65</v>
      </c>
      <c r="I92" s="53">
        <v>9.08</v>
      </c>
      <c r="J92" s="53">
        <v>207.34</v>
      </c>
      <c r="K92" s="44" t="s">
        <v>137</v>
      </c>
      <c r="L92" s="43">
        <v>33.78</v>
      </c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53">
        <v>3.24</v>
      </c>
      <c r="H93" s="53">
        <v>5.41</v>
      </c>
      <c r="I93" s="53">
        <v>23.82</v>
      </c>
      <c r="J93" s="53">
        <v>155.54</v>
      </c>
      <c r="K93" s="44" t="s">
        <v>79</v>
      </c>
      <c r="L93" s="43">
        <v>18.34</v>
      </c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53">
        <v>0</v>
      </c>
      <c r="H94" s="53">
        <v>0</v>
      </c>
      <c r="I94" s="53">
        <v>19.96</v>
      </c>
      <c r="J94" s="53">
        <v>75.849999999999994</v>
      </c>
      <c r="K94" s="44" t="s">
        <v>69</v>
      </c>
      <c r="L94" s="43">
        <v>9.68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39</v>
      </c>
      <c r="G95" s="53">
        <v>2.79</v>
      </c>
      <c r="H95" s="53">
        <v>0.34</v>
      </c>
      <c r="I95" s="53">
        <v>17.32</v>
      </c>
      <c r="J95" s="53">
        <v>84.97</v>
      </c>
      <c r="K95" s="44" t="s">
        <v>100</v>
      </c>
      <c r="L95" s="43">
        <v>3.48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53">
        <v>1.22</v>
      </c>
      <c r="H96" s="53">
        <v>0.19</v>
      </c>
      <c r="I96" s="53">
        <v>6.35</v>
      </c>
      <c r="J96" s="53">
        <v>32.6</v>
      </c>
      <c r="K96" s="44" t="s">
        <v>100</v>
      </c>
      <c r="L96" s="43">
        <v>1.64</v>
      </c>
    </row>
    <row r="97" spans="1:12" ht="15" x14ac:dyDescent="0.25">
      <c r="A97" s="23"/>
      <c r="B97" s="15"/>
      <c r="C97" s="11"/>
      <c r="D97" s="6"/>
      <c r="E97" s="42"/>
      <c r="F97" s="43"/>
      <c r="G97" s="53"/>
      <c r="H97" s="53"/>
      <c r="I97" s="53"/>
      <c r="J97" s="5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3"/>
      <c r="H98" s="53"/>
      <c r="I98" s="53"/>
      <c r="J98" s="5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884</v>
      </c>
      <c r="G99" s="54">
        <f t="shared" ref="G99" si="46">SUM(G90:G98)</f>
        <v>26.75</v>
      </c>
      <c r="H99" s="54">
        <f t="shared" ref="H99" si="47">SUM(H90:H98)</f>
        <v>25.430000000000003</v>
      </c>
      <c r="I99" s="54">
        <f t="shared" ref="I99" si="48">SUM(I90:I98)</f>
        <v>117.22</v>
      </c>
      <c r="J99" s="54">
        <f t="shared" ref="J99:L99" si="49">SUM(J90:J98)</f>
        <v>794.13000000000011</v>
      </c>
      <c r="K99" s="25"/>
      <c r="L99" s="19">
        <f t="shared" si="49"/>
        <v>108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1417</v>
      </c>
      <c r="G100" s="55">
        <f t="shared" ref="G100" si="50">G89+G99</f>
        <v>45.99</v>
      </c>
      <c r="H100" s="55">
        <f t="shared" ref="H100" si="51">H89+H99</f>
        <v>42.990000000000009</v>
      </c>
      <c r="I100" s="55">
        <f t="shared" ref="I100" si="52">I89+I99</f>
        <v>200.76999999999998</v>
      </c>
      <c r="J100" s="55">
        <f t="shared" ref="J100:L100" si="53">J89+J99</f>
        <v>1381.14</v>
      </c>
      <c r="K100" s="32"/>
      <c r="L100" s="32">
        <f t="shared" si="53"/>
        <v>180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175</v>
      </c>
      <c r="G101" s="52">
        <v>5.69</v>
      </c>
      <c r="H101" s="52">
        <v>6.11</v>
      </c>
      <c r="I101" s="52">
        <v>32.14</v>
      </c>
      <c r="J101" s="52">
        <v>190.94</v>
      </c>
      <c r="K101" s="41" t="s">
        <v>81</v>
      </c>
      <c r="L101" s="40">
        <v>17.63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75</v>
      </c>
      <c r="G102" s="53">
        <v>7.78</v>
      </c>
      <c r="H102" s="53">
        <v>9.7899999999999991</v>
      </c>
      <c r="I102" s="53">
        <v>1.45</v>
      </c>
      <c r="J102" s="53">
        <v>134.52000000000001</v>
      </c>
      <c r="K102" s="44" t="s">
        <v>77</v>
      </c>
      <c r="L102" s="43">
        <v>33.81</v>
      </c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53">
        <v>0.2</v>
      </c>
      <c r="H103" s="53">
        <v>0.05</v>
      </c>
      <c r="I103" s="53">
        <v>15.12</v>
      </c>
      <c r="J103" s="53">
        <v>58.52</v>
      </c>
      <c r="K103" s="44" t="s">
        <v>68</v>
      </c>
      <c r="L103" s="43">
        <v>3.18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53"/>
      <c r="H104" s="53"/>
      <c r="I104" s="53"/>
      <c r="J104" s="5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53"/>
      <c r="H105" s="53"/>
      <c r="I105" s="53"/>
      <c r="J105" s="53"/>
      <c r="K105" s="44"/>
      <c r="L105" s="43"/>
    </row>
    <row r="106" spans="1:12" ht="15" x14ac:dyDescent="0.25">
      <c r="A106" s="23"/>
      <c r="B106" s="15"/>
      <c r="C106" s="11"/>
      <c r="D106" s="6" t="s">
        <v>147</v>
      </c>
      <c r="E106" s="42" t="s">
        <v>76</v>
      </c>
      <c r="F106" s="43">
        <v>75</v>
      </c>
      <c r="G106" s="53">
        <v>0.64</v>
      </c>
      <c r="H106" s="53">
        <v>0.23</v>
      </c>
      <c r="I106" s="53">
        <v>10.92</v>
      </c>
      <c r="J106" s="53">
        <v>55.89</v>
      </c>
      <c r="K106" s="44" t="s">
        <v>101</v>
      </c>
      <c r="L106" s="43">
        <v>13.21</v>
      </c>
    </row>
    <row r="107" spans="1:12" ht="15" x14ac:dyDescent="0.25">
      <c r="A107" s="23"/>
      <c r="B107" s="15"/>
      <c r="C107" s="11"/>
      <c r="D107" s="6"/>
      <c r="E107" s="42" t="s">
        <v>159</v>
      </c>
      <c r="F107" s="43">
        <v>40</v>
      </c>
      <c r="G107" s="53">
        <v>2.77</v>
      </c>
      <c r="H107" s="53">
        <v>2</v>
      </c>
      <c r="I107" s="53">
        <v>16.43</v>
      </c>
      <c r="J107" s="53">
        <v>104.98</v>
      </c>
      <c r="K107" s="44" t="s">
        <v>143</v>
      </c>
      <c r="L107" s="43">
        <v>4.17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54">
        <f t="shared" ref="G108:J108" si="54">SUM(G101:G107)</f>
        <v>17.080000000000002</v>
      </c>
      <c r="H108" s="54">
        <f t="shared" si="54"/>
        <v>18.18</v>
      </c>
      <c r="I108" s="54">
        <f t="shared" si="54"/>
        <v>76.06</v>
      </c>
      <c r="J108" s="54">
        <f t="shared" si="54"/>
        <v>544.85</v>
      </c>
      <c r="K108" s="25"/>
      <c r="L108" s="19">
        <f t="shared" ref="L108" si="55">SUM(L101:L107)</f>
        <v>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158</v>
      </c>
      <c r="F109" s="43">
        <v>75</v>
      </c>
      <c r="G109" s="53">
        <v>1.04</v>
      </c>
      <c r="H109" s="53">
        <v>4.25</v>
      </c>
      <c r="I109" s="53">
        <v>8.3800000000000008</v>
      </c>
      <c r="J109" s="53">
        <v>92.25</v>
      </c>
      <c r="K109" s="44" t="s">
        <v>164</v>
      </c>
      <c r="L109" s="43">
        <v>10.57</v>
      </c>
    </row>
    <row r="110" spans="1:12" ht="15" x14ac:dyDescent="0.25">
      <c r="A110" s="23"/>
      <c r="B110" s="15"/>
      <c r="C110" s="11"/>
      <c r="D110" s="7" t="s">
        <v>27</v>
      </c>
      <c r="E110" s="42" t="s">
        <v>160</v>
      </c>
      <c r="F110" s="43">
        <v>250</v>
      </c>
      <c r="G110" s="53">
        <v>4</v>
      </c>
      <c r="H110" s="53">
        <v>7.66</v>
      </c>
      <c r="I110" s="53">
        <v>18.420000000000002</v>
      </c>
      <c r="J110" s="53">
        <v>130.68</v>
      </c>
      <c r="K110" s="44" t="s">
        <v>162</v>
      </c>
      <c r="L110" s="43">
        <v>16.87</v>
      </c>
    </row>
    <row r="111" spans="1:12" ht="15" x14ac:dyDescent="0.25">
      <c r="A111" s="23"/>
      <c r="B111" s="15"/>
      <c r="C111" s="11"/>
      <c r="D111" s="7" t="s">
        <v>28</v>
      </c>
      <c r="E111" s="42" t="s">
        <v>161</v>
      </c>
      <c r="F111" s="43">
        <v>140</v>
      </c>
      <c r="G111" s="53">
        <v>12.34</v>
      </c>
      <c r="H111" s="53">
        <v>9.8800000000000008</v>
      </c>
      <c r="I111" s="53">
        <v>12.4</v>
      </c>
      <c r="J111" s="53">
        <v>234.7</v>
      </c>
      <c r="K111" s="44" t="s">
        <v>163</v>
      </c>
      <c r="L111" s="43">
        <v>62.44</v>
      </c>
    </row>
    <row r="112" spans="1:12" ht="15" x14ac:dyDescent="0.25">
      <c r="A112" s="23"/>
      <c r="B112" s="15"/>
      <c r="C112" s="11"/>
      <c r="D112" s="7" t="s">
        <v>29</v>
      </c>
      <c r="E112" s="42" t="s">
        <v>126</v>
      </c>
      <c r="F112" s="43">
        <v>170</v>
      </c>
      <c r="G112" s="53">
        <v>4.05</v>
      </c>
      <c r="H112" s="53">
        <v>5.25</v>
      </c>
      <c r="I112" s="53">
        <v>22.97</v>
      </c>
      <c r="J112" s="53">
        <v>184.42</v>
      </c>
      <c r="K112" s="44" t="s">
        <v>138</v>
      </c>
      <c r="L112" s="43">
        <v>9.3800000000000008</v>
      </c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53">
        <v>0.2</v>
      </c>
      <c r="H113" s="53">
        <v>0.05</v>
      </c>
      <c r="I113" s="53">
        <v>15.12</v>
      </c>
      <c r="J113" s="53">
        <v>58.52</v>
      </c>
      <c r="K113" s="44" t="s">
        <v>67</v>
      </c>
      <c r="L113" s="43">
        <v>3.18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41</v>
      </c>
      <c r="G114" s="53">
        <v>2.93</v>
      </c>
      <c r="H114" s="53">
        <v>0.36</v>
      </c>
      <c r="I114" s="53">
        <v>18.21</v>
      </c>
      <c r="J114" s="53">
        <v>89.32</v>
      </c>
      <c r="K114" s="44" t="s">
        <v>100</v>
      </c>
      <c r="L114" s="43">
        <v>3.84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53">
        <v>1.22</v>
      </c>
      <c r="H115" s="53">
        <v>0.19</v>
      </c>
      <c r="I115" s="53">
        <v>6.35</v>
      </c>
      <c r="J115" s="53">
        <v>32.6</v>
      </c>
      <c r="K115" s="44" t="s">
        <v>100</v>
      </c>
      <c r="L115" s="43">
        <v>1.72</v>
      </c>
    </row>
    <row r="116" spans="1:12" ht="15" x14ac:dyDescent="0.25">
      <c r="A116" s="23"/>
      <c r="B116" s="15"/>
      <c r="C116" s="11"/>
      <c r="D116" s="6"/>
      <c r="E116" s="42"/>
      <c r="F116" s="43"/>
      <c r="G116" s="53"/>
      <c r="H116" s="53"/>
      <c r="I116" s="53"/>
      <c r="J116" s="5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3"/>
      <c r="H117" s="53"/>
      <c r="I117" s="53"/>
      <c r="J117" s="5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896</v>
      </c>
      <c r="G118" s="54">
        <f t="shared" ref="G118:J118" si="56">SUM(G109:G117)</f>
        <v>25.779999999999998</v>
      </c>
      <c r="H118" s="54">
        <f t="shared" si="56"/>
        <v>27.64</v>
      </c>
      <c r="I118" s="54">
        <f t="shared" si="56"/>
        <v>101.85</v>
      </c>
      <c r="J118" s="54">
        <f t="shared" si="56"/>
        <v>822.4899999999999</v>
      </c>
      <c r="K118" s="25"/>
      <c r="L118" s="19">
        <f t="shared" ref="L118" si="57">SUM(L109:L117)</f>
        <v>108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1461</v>
      </c>
      <c r="G119" s="55">
        <f t="shared" ref="G119" si="58">G108+G118</f>
        <v>42.86</v>
      </c>
      <c r="H119" s="55">
        <f t="shared" ref="H119" si="59">H108+H118</f>
        <v>45.82</v>
      </c>
      <c r="I119" s="55">
        <f t="shared" ref="I119" si="60">I108+I118</f>
        <v>177.91</v>
      </c>
      <c r="J119" s="55">
        <f t="shared" ref="J119:L119" si="61">J108+J118</f>
        <v>1367.34</v>
      </c>
      <c r="K119" s="32"/>
      <c r="L119" s="32">
        <f t="shared" si="61"/>
        <v>180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51</v>
      </c>
      <c r="F120" s="43">
        <v>150</v>
      </c>
      <c r="G120" s="53">
        <v>3.24</v>
      </c>
      <c r="H120" s="53">
        <v>5.41</v>
      </c>
      <c r="I120" s="53">
        <v>23.82</v>
      </c>
      <c r="J120" s="53">
        <v>155.54</v>
      </c>
      <c r="K120" s="44" t="s">
        <v>79</v>
      </c>
      <c r="L120" s="43">
        <v>19.13</v>
      </c>
    </row>
    <row r="121" spans="1:12" ht="15" x14ac:dyDescent="0.25">
      <c r="A121" s="14"/>
      <c r="B121" s="15"/>
      <c r="C121" s="11"/>
      <c r="D121" s="6" t="s">
        <v>28</v>
      </c>
      <c r="E121" s="42" t="s">
        <v>127</v>
      </c>
      <c r="F121" s="43">
        <v>60</v>
      </c>
      <c r="G121" s="53">
        <v>9.59</v>
      </c>
      <c r="H121" s="53">
        <v>7.37</v>
      </c>
      <c r="I121" s="53">
        <v>9.66</v>
      </c>
      <c r="J121" s="53">
        <v>137.53</v>
      </c>
      <c r="K121" s="44" t="s">
        <v>139</v>
      </c>
      <c r="L121" s="43">
        <v>34.340000000000003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53">
        <v>0.13</v>
      </c>
      <c r="H122" s="53">
        <v>0.01</v>
      </c>
      <c r="I122" s="53">
        <v>24.67</v>
      </c>
      <c r="J122" s="53">
        <v>96.34</v>
      </c>
      <c r="K122" s="44" t="s">
        <v>70</v>
      </c>
      <c r="L122" s="43">
        <v>7.35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35</v>
      </c>
      <c r="G123" s="53">
        <v>2.5</v>
      </c>
      <c r="H123" s="53">
        <v>0.31</v>
      </c>
      <c r="I123" s="53">
        <v>15.54</v>
      </c>
      <c r="J123" s="53">
        <v>76.25</v>
      </c>
      <c r="K123" s="44" t="s">
        <v>100</v>
      </c>
      <c r="L123" s="43">
        <v>3.31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53"/>
      <c r="H124" s="53"/>
      <c r="I124" s="53"/>
      <c r="J124" s="5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62</v>
      </c>
      <c r="F125" s="43">
        <v>60</v>
      </c>
      <c r="G125" s="53">
        <v>0.9</v>
      </c>
      <c r="H125" s="53">
        <v>5.44</v>
      </c>
      <c r="I125" s="53">
        <v>6.64</v>
      </c>
      <c r="J125" s="53">
        <v>76.66</v>
      </c>
      <c r="K125" s="44" t="s">
        <v>99</v>
      </c>
      <c r="L125" s="43">
        <v>7.87</v>
      </c>
    </row>
    <row r="126" spans="1:12" ht="15" x14ac:dyDescent="0.25">
      <c r="A126" s="14"/>
      <c r="B126" s="15"/>
      <c r="C126" s="11"/>
      <c r="D126" s="6"/>
      <c r="E126" s="42"/>
      <c r="F126" s="43"/>
      <c r="G126" s="53"/>
      <c r="H126" s="53"/>
      <c r="I126" s="53"/>
      <c r="J126" s="5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54">
        <f t="shared" ref="G127:J127" si="62">SUM(G120:G126)</f>
        <v>16.36</v>
      </c>
      <c r="H127" s="54">
        <f t="shared" si="62"/>
        <v>18.540000000000003</v>
      </c>
      <c r="I127" s="54">
        <f t="shared" si="62"/>
        <v>80.33</v>
      </c>
      <c r="J127" s="54">
        <f t="shared" si="62"/>
        <v>542.31999999999994</v>
      </c>
      <c r="K127" s="25"/>
      <c r="L127" s="19">
        <f t="shared" ref="L127" si="63">SUM(L120:L126)</f>
        <v>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128</v>
      </c>
      <c r="F128" s="43">
        <v>60</v>
      </c>
      <c r="G128" s="53">
        <v>0.8</v>
      </c>
      <c r="H128" s="53">
        <v>2.68</v>
      </c>
      <c r="I128" s="53">
        <v>11.56</v>
      </c>
      <c r="J128" s="53">
        <v>69.06</v>
      </c>
      <c r="K128" s="50" t="s">
        <v>148</v>
      </c>
      <c r="L128" s="43">
        <v>7.58</v>
      </c>
    </row>
    <row r="129" spans="1:12" ht="15" x14ac:dyDescent="0.25">
      <c r="A129" s="14"/>
      <c r="B129" s="15"/>
      <c r="C129" s="11"/>
      <c r="D129" s="7" t="s">
        <v>27</v>
      </c>
      <c r="E129" s="42" t="s">
        <v>50</v>
      </c>
      <c r="F129" s="43">
        <v>250</v>
      </c>
      <c r="G129" s="53">
        <v>4.7300000000000004</v>
      </c>
      <c r="H129" s="53">
        <v>7.97</v>
      </c>
      <c r="I129" s="53">
        <v>15.93</v>
      </c>
      <c r="J129" s="53">
        <v>116.46</v>
      </c>
      <c r="K129" s="44" t="s">
        <v>89</v>
      </c>
      <c r="L129" s="43">
        <v>8.3000000000000007</v>
      </c>
    </row>
    <row r="130" spans="1:12" ht="15" x14ac:dyDescent="0.25">
      <c r="A130" s="14"/>
      <c r="B130" s="15"/>
      <c r="C130" s="11"/>
      <c r="D130" s="7" t="s">
        <v>28</v>
      </c>
      <c r="E130" s="42" t="s">
        <v>165</v>
      </c>
      <c r="F130" s="43">
        <v>90</v>
      </c>
      <c r="G130" s="53">
        <v>12.6</v>
      </c>
      <c r="H130" s="53">
        <v>9.82</v>
      </c>
      <c r="I130" s="53">
        <v>6.48</v>
      </c>
      <c r="J130" s="53">
        <v>209.61</v>
      </c>
      <c r="K130" s="44" t="s">
        <v>166</v>
      </c>
      <c r="L130" s="43">
        <v>55.06</v>
      </c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180</v>
      </c>
      <c r="G131" s="53">
        <v>3.89</v>
      </c>
      <c r="H131" s="53">
        <v>6.49</v>
      </c>
      <c r="I131" s="53">
        <v>28.59</v>
      </c>
      <c r="J131" s="53">
        <v>186.64</v>
      </c>
      <c r="K131" s="44" t="s">
        <v>79</v>
      </c>
      <c r="L131" s="43">
        <v>22.96</v>
      </c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53">
        <v>0.13</v>
      </c>
      <c r="H132" s="53">
        <v>0.03</v>
      </c>
      <c r="I132" s="53">
        <v>25.47</v>
      </c>
      <c r="J132" s="53">
        <v>97.56</v>
      </c>
      <c r="K132" s="44" t="s">
        <v>70</v>
      </c>
      <c r="L132" s="43">
        <v>8.1</v>
      </c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41</v>
      </c>
      <c r="G133" s="53">
        <v>2.93</v>
      </c>
      <c r="H133" s="53">
        <v>0.36</v>
      </c>
      <c r="I133" s="53">
        <v>18.21</v>
      </c>
      <c r="J133" s="53">
        <v>89.32</v>
      </c>
      <c r="K133" s="44" t="s">
        <v>100</v>
      </c>
      <c r="L133" s="43">
        <v>3.85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25</v>
      </c>
      <c r="G134" s="53">
        <v>1.53</v>
      </c>
      <c r="H134" s="53">
        <v>0.24</v>
      </c>
      <c r="I134" s="53">
        <v>7.94</v>
      </c>
      <c r="J134" s="53">
        <v>40.75</v>
      </c>
      <c r="K134" s="44" t="s">
        <v>100</v>
      </c>
      <c r="L134" s="43">
        <v>2.15</v>
      </c>
    </row>
    <row r="135" spans="1:12" ht="15" x14ac:dyDescent="0.25">
      <c r="A135" s="14"/>
      <c r="B135" s="15"/>
      <c r="C135" s="11"/>
      <c r="D135" s="6"/>
      <c r="E135" s="42"/>
      <c r="F135" s="43"/>
      <c r="G135" s="53"/>
      <c r="H135" s="53"/>
      <c r="I135" s="53"/>
      <c r="J135" s="5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3"/>
      <c r="H136" s="53"/>
      <c r="I136" s="53"/>
      <c r="J136" s="5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846</v>
      </c>
      <c r="G137" s="54">
        <f t="shared" ref="G137:J137" si="64">SUM(G128:G136)</f>
        <v>26.61</v>
      </c>
      <c r="H137" s="54">
        <f t="shared" si="64"/>
        <v>27.59</v>
      </c>
      <c r="I137" s="54">
        <f t="shared" si="64"/>
        <v>114.18</v>
      </c>
      <c r="J137" s="54">
        <f t="shared" si="64"/>
        <v>809.39999999999986</v>
      </c>
      <c r="K137" s="25"/>
      <c r="L137" s="19">
        <f t="shared" ref="L137" si="65">SUM(L128:L136)</f>
        <v>108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1351</v>
      </c>
      <c r="G138" s="55">
        <f t="shared" ref="G138" si="66">G127+G137</f>
        <v>42.97</v>
      </c>
      <c r="H138" s="55">
        <f t="shared" ref="H138" si="67">H127+H137</f>
        <v>46.13</v>
      </c>
      <c r="I138" s="55">
        <f t="shared" ref="I138" si="68">I127+I137</f>
        <v>194.51</v>
      </c>
      <c r="J138" s="55">
        <f t="shared" ref="J138:L138" si="69">J127+J137</f>
        <v>1351.7199999999998</v>
      </c>
      <c r="K138" s="32"/>
      <c r="L138" s="32">
        <f t="shared" si="69"/>
        <v>180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45</v>
      </c>
      <c r="F139" s="43">
        <v>150</v>
      </c>
      <c r="G139" s="53">
        <v>5.8</v>
      </c>
      <c r="H139" s="53">
        <v>5.01</v>
      </c>
      <c r="I139" s="53">
        <v>38.58</v>
      </c>
      <c r="J139" s="53">
        <v>222.09</v>
      </c>
      <c r="K139" s="44" t="s">
        <v>78</v>
      </c>
      <c r="L139" s="43">
        <v>10.88</v>
      </c>
    </row>
    <row r="140" spans="1:12" ht="15" x14ac:dyDescent="0.25">
      <c r="A140" s="23"/>
      <c r="B140" s="15"/>
      <c r="C140" s="11"/>
      <c r="D140" s="6" t="s">
        <v>28</v>
      </c>
      <c r="E140" s="42" t="s">
        <v>73</v>
      </c>
      <c r="F140" s="43" t="s">
        <v>149</v>
      </c>
      <c r="G140" s="53">
        <v>8.1300000000000008</v>
      </c>
      <c r="H140" s="53">
        <v>10.83</v>
      </c>
      <c r="I140" s="53">
        <v>2.25</v>
      </c>
      <c r="J140" s="53">
        <v>176.57</v>
      </c>
      <c r="K140" s="44" t="s">
        <v>90</v>
      </c>
      <c r="L140" s="43">
        <v>38.17</v>
      </c>
    </row>
    <row r="141" spans="1:12" ht="15" x14ac:dyDescent="0.25">
      <c r="A141" s="23"/>
      <c r="B141" s="15"/>
      <c r="C141" s="11"/>
      <c r="D141" s="7" t="s">
        <v>22</v>
      </c>
      <c r="E141" s="42" t="s">
        <v>129</v>
      </c>
      <c r="F141" s="43">
        <v>200</v>
      </c>
      <c r="G141" s="53">
        <v>0.62</v>
      </c>
      <c r="H141" s="53">
        <v>0</v>
      </c>
      <c r="I141" s="53">
        <v>19.96</v>
      </c>
      <c r="J141" s="53">
        <v>78.33</v>
      </c>
      <c r="K141" s="44" t="s">
        <v>140</v>
      </c>
      <c r="L141" s="43">
        <v>12.42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28</v>
      </c>
      <c r="G142" s="53">
        <v>1.71</v>
      </c>
      <c r="H142" s="53">
        <v>0.27</v>
      </c>
      <c r="I142" s="53">
        <v>8.89</v>
      </c>
      <c r="J142" s="53">
        <v>45.63</v>
      </c>
      <c r="K142" s="44" t="s">
        <v>100</v>
      </c>
      <c r="L142" s="43">
        <v>2.4500000000000002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53"/>
      <c r="H143" s="53"/>
      <c r="I143" s="53"/>
      <c r="J143" s="5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74</v>
      </c>
      <c r="F144" s="43">
        <v>20</v>
      </c>
      <c r="G144" s="53">
        <v>0.15</v>
      </c>
      <c r="H144" s="53">
        <v>0.02</v>
      </c>
      <c r="I144" s="53">
        <v>0.64</v>
      </c>
      <c r="J144" s="53">
        <v>2.92</v>
      </c>
      <c r="K144" s="44" t="s">
        <v>100</v>
      </c>
      <c r="L144" s="43">
        <v>8.08</v>
      </c>
    </row>
    <row r="145" spans="1:12" ht="15" x14ac:dyDescent="0.25">
      <c r="A145" s="23"/>
      <c r="B145" s="15"/>
      <c r="C145" s="11"/>
      <c r="D145" s="6"/>
      <c r="E145" s="42"/>
      <c r="F145" s="43"/>
      <c r="G145" s="53"/>
      <c r="H145" s="53"/>
      <c r="I145" s="53"/>
      <c r="J145" s="5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508</v>
      </c>
      <c r="G146" s="54">
        <f t="shared" ref="G146:J146" si="70">SUM(G139:G145)</f>
        <v>16.409999999999997</v>
      </c>
      <c r="H146" s="54">
        <f t="shared" si="70"/>
        <v>16.13</v>
      </c>
      <c r="I146" s="54">
        <f t="shared" si="70"/>
        <v>70.320000000000007</v>
      </c>
      <c r="J146" s="54">
        <f t="shared" si="70"/>
        <v>525.54</v>
      </c>
      <c r="K146" s="25"/>
      <c r="L146" s="19">
        <f t="shared" ref="L146" si="71">SUM(L139:L145)</f>
        <v>72.000000000000014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107</v>
      </c>
      <c r="F147" s="43">
        <v>65</v>
      </c>
      <c r="G147" s="53">
        <v>1.02</v>
      </c>
      <c r="H147" s="53">
        <v>3.25</v>
      </c>
      <c r="I147" s="53">
        <v>6.47</v>
      </c>
      <c r="J147" s="53">
        <v>57.44</v>
      </c>
      <c r="K147" s="44" t="s">
        <v>110</v>
      </c>
      <c r="L147" s="43">
        <v>10.65</v>
      </c>
    </row>
    <row r="148" spans="1:12" ht="15" x14ac:dyDescent="0.25">
      <c r="A148" s="23"/>
      <c r="B148" s="15"/>
      <c r="C148" s="11"/>
      <c r="D148" s="7" t="s">
        <v>27</v>
      </c>
      <c r="E148" s="42" t="s">
        <v>108</v>
      </c>
      <c r="F148" s="43">
        <v>250</v>
      </c>
      <c r="G148" s="53">
        <v>1.92</v>
      </c>
      <c r="H148" s="53">
        <v>4.47</v>
      </c>
      <c r="I148" s="53">
        <v>15.74</v>
      </c>
      <c r="J148" s="53">
        <v>108.93</v>
      </c>
      <c r="K148" s="44" t="s">
        <v>111</v>
      </c>
      <c r="L148" s="43">
        <v>16.75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90</v>
      </c>
      <c r="G149" s="53">
        <v>13.42</v>
      </c>
      <c r="H149" s="53">
        <v>12.11</v>
      </c>
      <c r="I149" s="53">
        <v>8.68</v>
      </c>
      <c r="J149" s="53">
        <v>154.11000000000001</v>
      </c>
      <c r="K149" s="44" t="s">
        <v>96</v>
      </c>
      <c r="L149" s="43">
        <v>55.42</v>
      </c>
    </row>
    <row r="150" spans="1:12" ht="15" x14ac:dyDescent="0.25">
      <c r="A150" s="23"/>
      <c r="B150" s="15"/>
      <c r="C150" s="11"/>
      <c r="D150" s="7"/>
      <c r="E150" s="42" t="s">
        <v>60</v>
      </c>
      <c r="F150" s="43">
        <v>50</v>
      </c>
      <c r="G150" s="53">
        <v>0.36</v>
      </c>
      <c r="H150" s="53">
        <v>1.55</v>
      </c>
      <c r="I150" s="53">
        <v>0.76</v>
      </c>
      <c r="J150" s="53">
        <v>62.86</v>
      </c>
      <c r="K150" s="44" t="s">
        <v>98</v>
      </c>
      <c r="L150" s="43">
        <v>6.14</v>
      </c>
    </row>
    <row r="151" spans="1:12" ht="15" x14ac:dyDescent="0.25">
      <c r="A151" s="23"/>
      <c r="B151" s="15"/>
      <c r="C151" s="11"/>
      <c r="D151" s="7" t="s">
        <v>29</v>
      </c>
      <c r="E151" s="42" t="s">
        <v>45</v>
      </c>
      <c r="F151" s="43">
        <v>160</v>
      </c>
      <c r="G151" s="53">
        <v>6.19</v>
      </c>
      <c r="H151" s="53">
        <v>5.35</v>
      </c>
      <c r="I151" s="53">
        <v>41.15</v>
      </c>
      <c r="J151" s="53">
        <v>236.89</v>
      </c>
      <c r="K151" s="44" t="s">
        <v>78</v>
      </c>
      <c r="L151" s="43">
        <v>11.61</v>
      </c>
    </row>
    <row r="152" spans="1:12" ht="15" x14ac:dyDescent="0.25">
      <c r="A152" s="23"/>
      <c r="B152" s="15"/>
      <c r="C152" s="11"/>
      <c r="D152" s="7" t="s">
        <v>30</v>
      </c>
      <c r="E152" s="42" t="s">
        <v>46</v>
      </c>
      <c r="F152" s="43">
        <v>200</v>
      </c>
      <c r="G152" s="53">
        <v>0.2</v>
      </c>
      <c r="H152" s="53">
        <v>0.05</v>
      </c>
      <c r="I152" s="53">
        <v>15.12</v>
      </c>
      <c r="J152" s="53">
        <v>58.52</v>
      </c>
      <c r="K152" s="44" t="s">
        <v>67</v>
      </c>
      <c r="L152" s="43">
        <v>3.18</v>
      </c>
    </row>
    <row r="153" spans="1:12" ht="15" x14ac:dyDescent="0.25">
      <c r="A153" s="23"/>
      <c r="B153" s="15"/>
      <c r="C153" s="11"/>
      <c r="D153" s="7" t="s">
        <v>31</v>
      </c>
      <c r="E153" s="42" t="s">
        <v>53</v>
      </c>
      <c r="F153" s="43">
        <v>27</v>
      </c>
      <c r="G153" s="53">
        <v>1.93</v>
      </c>
      <c r="H153" s="53">
        <v>0.24</v>
      </c>
      <c r="I153" s="53">
        <v>11.99</v>
      </c>
      <c r="J153" s="53">
        <v>58.52</v>
      </c>
      <c r="K153" s="44" t="s">
        <v>100</v>
      </c>
      <c r="L153" s="43">
        <v>2.5299999999999998</v>
      </c>
    </row>
    <row r="154" spans="1:12" ht="15" x14ac:dyDescent="0.25">
      <c r="A154" s="23"/>
      <c r="B154" s="15"/>
      <c r="C154" s="11"/>
      <c r="D154" s="7" t="s">
        <v>32</v>
      </c>
      <c r="E154" s="42" t="s">
        <v>47</v>
      </c>
      <c r="F154" s="43">
        <v>20</v>
      </c>
      <c r="G154" s="53">
        <v>1.22</v>
      </c>
      <c r="H154" s="53">
        <v>0.19</v>
      </c>
      <c r="I154" s="53">
        <v>6.35</v>
      </c>
      <c r="J154" s="53">
        <v>32.6</v>
      </c>
      <c r="K154" s="44" t="s">
        <v>100</v>
      </c>
      <c r="L154" s="43">
        <v>1.72</v>
      </c>
    </row>
    <row r="155" spans="1:12" ht="15" x14ac:dyDescent="0.25">
      <c r="A155" s="23"/>
      <c r="B155" s="15"/>
      <c r="C155" s="11"/>
      <c r="D155" s="6"/>
      <c r="E155" s="42"/>
      <c r="F155" s="43"/>
      <c r="G155" s="53"/>
      <c r="H155" s="53"/>
      <c r="I155" s="53"/>
      <c r="J155" s="5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53"/>
      <c r="H156" s="53"/>
      <c r="I156" s="53"/>
      <c r="J156" s="5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SUM(F147:F156)</f>
        <v>862</v>
      </c>
      <c r="G157" s="54">
        <f t="shared" ref="G157:I157" si="72">SUM(G147:G156)</f>
        <v>26.259999999999998</v>
      </c>
      <c r="H157" s="54">
        <f t="shared" si="72"/>
        <v>27.209999999999997</v>
      </c>
      <c r="I157" s="54">
        <f t="shared" si="72"/>
        <v>106.25999999999999</v>
      </c>
      <c r="J157" s="54">
        <v>770.17</v>
      </c>
      <c r="K157" s="25"/>
      <c r="L157" s="19">
        <f t="shared" ref="L157" si="73">SUM(L147:L156)</f>
        <v>108</v>
      </c>
    </row>
    <row r="158" spans="1:12" ht="15" x14ac:dyDescent="0.2">
      <c r="A158" s="29">
        <f>A139</f>
        <v>2</v>
      </c>
      <c r="B158" s="30">
        <f>B139</f>
        <v>3</v>
      </c>
      <c r="C158" s="57" t="s">
        <v>4</v>
      </c>
      <c r="D158" s="58"/>
      <c r="E158" s="31"/>
      <c r="F158" s="32">
        <f>F146+F157</f>
        <v>1370</v>
      </c>
      <c r="G158" s="55">
        <f t="shared" ref="G158" si="74">G146+G157</f>
        <v>42.669999999999995</v>
      </c>
      <c r="H158" s="55">
        <f t="shared" ref="H158" si="75">H146+H157</f>
        <v>43.339999999999996</v>
      </c>
      <c r="I158" s="55">
        <f t="shared" ref="I158" si="76">I146+I157</f>
        <v>176.57999999999998</v>
      </c>
      <c r="J158" s="55">
        <v>1295.71</v>
      </c>
      <c r="K158" s="32"/>
      <c r="L158" s="32">
        <f>L146+L157</f>
        <v>180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48</v>
      </c>
      <c r="F159" s="40">
        <v>200</v>
      </c>
      <c r="G159" s="52">
        <v>4.4800000000000004</v>
      </c>
      <c r="H159" s="52">
        <v>5.71</v>
      </c>
      <c r="I159" s="52">
        <v>32.33</v>
      </c>
      <c r="J159" s="52">
        <v>208.02</v>
      </c>
      <c r="K159" s="41" t="s">
        <v>81</v>
      </c>
      <c r="L159" s="40">
        <v>17.920000000000002</v>
      </c>
    </row>
    <row r="160" spans="1:12" ht="15" x14ac:dyDescent="0.25">
      <c r="A160" s="23"/>
      <c r="B160" s="15"/>
      <c r="C160" s="11"/>
      <c r="D160" s="6"/>
      <c r="E160" s="42" t="s">
        <v>150</v>
      </c>
      <c r="F160" s="43">
        <v>65</v>
      </c>
      <c r="G160" s="53">
        <v>8.42</v>
      </c>
      <c r="H160" s="53">
        <v>10.17</v>
      </c>
      <c r="I160" s="53">
        <v>1.1499999999999999</v>
      </c>
      <c r="J160" s="53">
        <v>130.11000000000001</v>
      </c>
      <c r="K160" s="44" t="s">
        <v>156</v>
      </c>
      <c r="L160" s="43">
        <v>36.200000000000003</v>
      </c>
    </row>
    <row r="161" spans="1:12" ht="15" x14ac:dyDescent="0.25">
      <c r="A161" s="23"/>
      <c r="B161" s="15"/>
      <c r="C161" s="11"/>
      <c r="D161" s="7" t="s">
        <v>22</v>
      </c>
      <c r="E161" s="42" t="s">
        <v>66</v>
      </c>
      <c r="F161" s="43">
        <v>200</v>
      </c>
      <c r="G161" s="53">
        <v>0</v>
      </c>
      <c r="H161" s="53">
        <v>0</v>
      </c>
      <c r="I161" s="53">
        <v>19.96</v>
      </c>
      <c r="J161" s="53">
        <v>75.849999999999994</v>
      </c>
      <c r="K161" s="44" t="s">
        <v>69</v>
      </c>
      <c r="L161" s="43">
        <v>9.68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53"/>
      <c r="H162" s="53"/>
      <c r="I162" s="53"/>
      <c r="J162" s="5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53"/>
      <c r="H163" s="53"/>
      <c r="I163" s="53"/>
      <c r="J163" s="5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122</v>
      </c>
      <c r="F164" s="43">
        <v>56</v>
      </c>
      <c r="G164" s="53">
        <v>3.36</v>
      </c>
      <c r="H164" s="53">
        <v>1.91</v>
      </c>
      <c r="I164" s="53">
        <v>28.72</v>
      </c>
      <c r="J164" s="53">
        <v>149.88</v>
      </c>
      <c r="K164" s="44" t="s">
        <v>136</v>
      </c>
      <c r="L164" s="43">
        <v>8.1999999999999993</v>
      </c>
    </row>
    <row r="165" spans="1:12" ht="15" x14ac:dyDescent="0.25">
      <c r="A165" s="23"/>
      <c r="B165" s="15"/>
      <c r="C165" s="11"/>
      <c r="D165" s="6"/>
      <c r="E165" s="42"/>
      <c r="F165" s="43"/>
      <c r="G165" s="53"/>
      <c r="H165" s="53"/>
      <c r="I165" s="53"/>
      <c r="J165" s="5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521</v>
      </c>
      <c r="G166" s="54">
        <f t="shared" ref="G166:J166" si="77">SUM(G159:G165)</f>
        <v>16.260000000000002</v>
      </c>
      <c r="H166" s="54">
        <f t="shared" si="77"/>
        <v>17.79</v>
      </c>
      <c r="I166" s="54">
        <f t="shared" si="77"/>
        <v>82.16</v>
      </c>
      <c r="J166" s="54">
        <f t="shared" si="77"/>
        <v>563.86</v>
      </c>
      <c r="K166" s="25"/>
      <c r="L166" s="19">
        <f t="shared" ref="L166" si="78">SUM(L159:L165)</f>
        <v>72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130</v>
      </c>
      <c r="F167" s="43">
        <v>75</v>
      </c>
      <c r="G167" s="53">
        <v>2.06</v>
      </c>
      <c r="H167" s="53">
        <v>2.93</v>
      </c>
      <c r="I167" s="53">
        <v>7.76</v>
      </c>
      <c r="J167" s="53">
        <v>115.86</v>
      </c>
      <c r="K167" s="50" t="s">
        <v>141</v>
      </c>
      <c r="L167" s="43">
        <v>16.64</v>
      </c>
    </row>
    <row r="168" spans="1:12" ht="15" x14ac:dyDescent="0.25">
      <c r="A168" s="23"/>
      <c r="B168" s="15"/>
      <c r="C168" s="11"/>
      <c r="D168" s="7" t="s">
        <v>27</v>
      </c>
      <c r="E168" s="42" t="s">
        <v>75</v>
      </c>
      <c r="F168" s="43">
        <v>250</v>
      </c>
      <c r="G168" s="53">
        <v>2.4500000000000002</v>
      </c>
      <c r="H168" s="53">
        <v>7.33</v>
      </c>
      <c r="I168" s="53">
        <v>10.75</v>
      </c>
      <c r="J168" s="53">
        <v>97.58</v>
      </c>
      <c r="K168" s="44" t="s">
        <v>86</v>
      </c>
      <c r="L168" s="43">
        <v>14.66</v>
      </c>
    </row>
    <row r="169" spans="1:12" ht="15" x14ac:dyDescent="0.25">
      <c r="A169" s="23"/>
      <c r="B169" s="15"/>
      <c r="C169" s="11"/>
      <c r="D169" s="7" t="s">
        <v>28</v>
      </c>
      <c r="E169" s="42" t="s">
        <v>167</v>
      </c>
      <c r="F169" s="43">
        <v>90</v>
      </c>
      <c r="G169" s="53">
        <v>12.85</v>
      </c>
      <c r="H169" s="53">
        <v>10.38</v>
      </c>
      <c r="I169" s="53">
        <v>15.96</v>
      </c>
      <c r="J169" s="53">
        <v>176.86</v>
      </c>
      <c r="K169" s="44" t="s">
        <v>92</v>
      </c>
      <c r="L169" s="43">
        <v>52.35</v>
      </c>
    </row>
    <row r="170" spans="1:12" ht="15" x14ac:dyDescent="0.25">
      <c r="A170" s="23"/>
      <c r="B170" s="15"/>
      <c r="C170" s="11"/>
      <c r="D170" s="7" t="s">
        <v>29</v>
      </c>
      <c r="E170" s="42" t="s">
        <v>58</v>
      </c>
      <c r="F170" s="43">
        <v>180</v>
      </c>
      <c r="G170" s="53">
        <v>5.51</v>
      </c>
      <c r="H170" s="53">
        <v>6.39</v>
      </c>
      <c r="I170" s="53">
        <v>29.67</v>
      </c>
      <c r="J170" s="53">
        <v>190.65</v>
      </c>
      <c r="K170" s="44" t="s">
        <v>80</v>
      </c>
      <c r="L170" s="43">
        <v>11.75</v>
      </c>
    </row>
    <row r="171" spans="1:12" ht="15" x14ac:dyDescent="0.25">
      <c r="A171" s="23"/>
      <c r="B171" s="15"/>
      <c r="C171" s="11"/>
      <c r="D171" s="7" t="s">
        <v>30</v>
      </c>
      <c r="E171" s="42" t="s">
        <v>42</v>
      </c>
      <c r="F171" s="43">
        <v>200</v>
      </c>
      <c r="G171" s="53">
        <v>0.13</v>
      </c>
      <c r="H171" s="53">
        <v>0.01</v>
      </c>
      <c r="I171" s="53">
        <v>24.67</v>
      </c>
      <c r="J171" s="53">
        <v>96.34</v>
      </c>
      <c r="K171" s="44" t="s">
        <v>70</v>
      </c>
      <c r="L171" s="43">
        <v>7.35</v>
      </c>
    </row>
    <row r="172" spans="1:12" ht="15" x14ac:dyDescent="0.25">
      <c r="A172" s="23"/>
      <c r="B172" s="15"/>
      <c r="C172" s="11"/>
      <c r="D172" s="7" t="s">
        <v>31</v>
      </c>
      <c r="E172" s="42" t="s">
        <v>53</v>
      </c>
      <c r="F172" s="43">
        <v>33</v>
      </c>
      <c r="G172" s="53">
        <v>2.36</v>
      </c>
      <c r="H172" s="53">
        <v>0.28999999999999998</v>
      </c>
      <c r="I172" s="53">
        <v>14.65</v>
      </c>
      <c r="J172" s="53">
        <v>71.89</v>
      </c>
      <c r="K172" s="44" t="s">
        <v>100</v>
      </c>
      <c r="L172" s="43">
        <v>3.1</v>
      </c>
    </row>
    <row r="173" spans="1:12" ht="15" x14ac:dyDescent="0.25">
      <c r="A173" s="23"/>
      <c r="B173" s="15"/>
      <c r="C173" s="11"/>
      <c r="D173" s="7" t="s">
        <v>32</v>
      </c>
      <c r="E173" s="42" t="s">
        <v>47</v>
      </c>
      <c r="F173" s="43">
        <v>25</v>
      </c>
      <c r="G173" s="53">
        <v>1.53</v>
      </c>
      <c r="H173" s="53">
        <v>0.24</v>
      </c>
      <c r="I173" s="53">
        <v>7.94</v>
      </c>
      <c r="J173" s="53">
        <v>40.75</v>
      </c>
      <c r="K173" s="44" t="s">
        <v>100</v>
      </c>
      <c r="L173" s="43">
        <v>2.15</v>
      </c>
    </row>
    <row r="174" spans="1:12" ht="15" x14ac:dyDescent="0.25">
      <c r="A174" s="23"/>
      <c r="B174" s="15"/>
      <c r="C174" s="11"/>
      <c r="D174" s="6"/>
      <c r="E174" s="42"/>
      <c r="F174" s="43"/>
      <c r="G174" s="53"/>
      <c r="H174" s="53"/>
      <c r="I174" s="53"/>
      <c r="J174" s="5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53"/>
      <c r="H175" s="53"/>
      <c r="I175" s="53"/>
      <c r="J175" s="5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853</v>
      </c>
      <c r="G176" s="54">
        <f t="shared" ref="G176:J176" si="79">SUM(G167:G175)</f>
        <v>26.889999999999997</v>
      </c>
      <c r="H176" s="54">
        <f t="shared" si="79"/>
        <v>27.57</v>
      </c>
      <c r="I176" s="54">
        <f t="shared" si="79"/>
        <v>111.4</v>
      </c>
      <c r="J176" s="54">
        <f t="shared" si="79"/>
        <v>789.93000000000006</v>
      </c>
      <c r="K176" s="25"/>
      <c r="L176" s="19">
        <f t="shared" ref="L176" si="80">SUM(L167:L175)</f>
        <v>108</v>
      </c>
    </row>
    <row r="177" spans="1:12" ht="15" x14ac:dyDescent="0.2">
      <c r="A177" s="29">
        <f>A159</f>
        <v>2</v>
      </c>
      <c r="B177" s="30">
        <f>B159</f>
        <v>4</v>
      </c>
      <c r="C177" s="57" t="s">
        <v>4</v>
      </c>
      <c r="D177" s="58"/>
      <c r="E177" s="31"/>
      <c r="F177" s="32">
        <f>F166+F176</f>
        <v>1374</v>
      </c>
      <c r="G177" s="55">
        <f t="shared" ref="G177" si="81">G166+G176</f>
        <v>43.15</v>
      </c>
      <c r="H177" s="55">
        <f t="shared" ref="H177" si="82">H166+H176</f>
        <v>45.36</v>
      </c>
      <c r="I177" s="55">
        <f t="shared" ref="I177" si="83">I166+I176</f>
        <v>193.56</v>
      </c>
      <c r="J177" s="55">
        <f t="shared" ref="J177:L177" si="84">J166+J176</f>
        <v>1353.79</v>
      </c>
      <c r="K177" s="32"/>
      <c r="L177" s="32">
        <f t="shared" si="84"/>
        <v>180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131</v>
      </c>
      <c r="F178" s="40">
        <v>190</v>
      </c>
      <c r="G178" s="52">
        <v>5.24</v>
      </c>
      <c r="H178" s="52">
        <v>5.6</v>
      </c>
      <c r="I178" s="52">
        <v>23.24</v>
      </c>
      <c r="J178" s="52">
        <v>200.1</v>
      </c>
      <c r="K178" s="41" t="s">
        <v>138</v>
      </c>
      <c r="L178" s="40">
        <v>12.51</v>
      </c>
    </row>
    <row r="179" spans="1:12" ht="15" x14ac:dyDescent="0.25">
      <c r="A179" s="23"/>
      <c r="B179" s="15"/>
      <c r="C179" s="11"/>
      <c r="D179" s="6"/>
      <c r="E179" s="42" t="s">
        <v>154</v>
      </c>
      <c r="F179" s="43">
        <v>75</v>
      </c>
      <c r="G179" s="53">
        <v>8.1999999999999993</v>
      </c>
      <c r="H179" s="53">
        <v>9.49</v>
      </c>
      <c r="I179" s="53">
        <v>20.71</v>
      </c>
      <c r="J179" s="53">
        <v>155.83000000000001</v>
      </c>
      <c r="K179" s="44" t="s">
        <v>142</v>
      </c>
      <c r="L179" s="43">
        <v>39.51</v>
      </c>
    </row>
    <row r="180" spans="1:12" ht="15" x14ac:dyDescent="0.25">
      <c r="A180" s="23"/>
      <c r="B180" s="15"/>
      <c r="C180" s="11"/>
      <c r="D180" s="7" t="s">
        <v>22</v>
      </c>
      <c r="E180" s="42" t="s">
        <v>152</v>
      </c>
      <c r="F180" s="43">
        <v>200</v>
      </c>
      <c r="G180" s="53">
        <v>0.2</v>
      </c>
      <c r="H180" s="53">
        <v>0.05</v>
      </c>
      <c r="I180" s="53">
        <v>15.12</v>
      </c>
      <c r="J180" s="53">
        <v>58.52</v>
      </c>
      <c r="K180" s="44" t="s">
        <v>67</v>
      </c>
      <c r="L180" s="43">
        <v>3.18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53"/>
      <c r="H181" s="53"/>
      <c r="I181" s="53"/>
      <c r="J181" s="5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53"/>
      <c r="H182" s="53"/>
      <c r="I182" s="53"/>
      <c r="J182" s="53"/>
      <c r="K182" s="44"/>
      <c r="L182" s="43"/>
    </row>
    <row r="183" spans="1:12" ht="15" x14ac:dyDescent="0.25">
      <c r="A183" s="23"/>
      <c r="B183" s="15"/>
      <c r="C183" s="11"/>
      <c r="D183" s="6"/>
      <c r="E183" s="42" t="s">
        <v>151</v>
      </c>
      <c r="F183" s="43">
        <v>38</v>
      </c>
      <c r="G183" s="53">
        <v>5</v>
      </c>
      <c r="H183" s="53">
        <v>4.5</v>
      </c>
      <c r="I183" s="53">
        <v>11.94</v>
      </c>
      <c r="J183" s="53">
        <v>115.26</v>
      </c>
      <c r="K183" s="44" t="s">
        <v>155</v>
      </c>
      <c r="L183" s="43">
        <v>16.8</v>
      </c>
    </row>
    <row r="184" spans="1:12" ht="15" x14ac:dyDescent="0.25">
      <c r="A184" s="23"/>
      <c r="B184" s="15"/>
      <c r="C184" s="11"/>
      <c r="D184" s="6"/>
      <c r="E184" s="42"/>
      <c r="F184" s="43"/>
      <c r="G184" s="53"/>
      <c r="H184" s="53"/>
      <c r="I184" s="53"/>
      <c r="J184" s="5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v>500</v>
      </c>
      <c r="G185" s="54">
        <f t="shared" ref="G185:J185" si="85">SUM(G178:G184)</f>
        <v>18.64</v>
      </c>
      <c r="H185" s="54">
        <f t="shared" si="85"/>
        <v>19.64</v>
      </c>
      <c r="I185" s="54">
        <f t="shared" si="85"/>
        <v>71.010000000000005</v>
      </c>
      <c r="J185" s="54">
        <f t="shared" si="85"/>
        <v>529.71</v>
      </c>
      <c r="K185" s="25"/>
      <c r="L185" s="19">
        <f t="shared" ref="L185" si="86">SUM(L178:L184)</f>
        <v>72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62</v>
      </c>
      <c r="F186" s="43">
        <v>60</v>
      </c>
      <c r="G186" s="53">
        <v>0.9</v>
      </c>
      <c r="H186" s="53">
        <v>5.44</v>
      </c>
      <c r="I186" s="53">
        <v>6.64</v>
      </c>
      <c r="J186" s="53">
        <v>76.66</v>
      </c>
      <c r="K186" s="44" t="s">
        <v>99</v>
      </c>
      <c r="L186" s="43">
        <v>7.87</v>
      </c>
    </row>
    <row r="187" spans="1:12" ht="15" x14ac:dyDescent="0.25">
      <c r="A187" s="23"/>
      <c r="B187" s="15"/>
      <c r="C187" s="11"/>
      <c r="D187" s="7" t="s">
        <v>27</v>
      </c>
      <c r="E187" s="42" t="s">
        <v>109</v>
      </c>
      <c r="F187" s="43" t="s">
        <v>153</v>
      </c>
      <c r="G187" s="53">
        <v>5.95</v>
      </c>
      <c r="H187" s="53">
        <v>7.63</v>
      </c>
      <c r="I187" s="53">
        <v>15.04</v>
      </c>
      <c r="J187" s="53">
        <v>135.32</v>
      </c>
      <c r="K187" s="44" t="s">
        <v>88</v>
      </c>
      <c r="L187" s="43">
        <v>24.59</v>
      </c>
    </row>
    <row r="188" spans="1:12" ht="15" x14ac:dyDescent="0.25">
      <c r="A188" s="23"/>
      <c r="B188" s="15"/>
      <c r="C188" s="11"/>
      <c r="D188" s="7" t="s">
        <v>28</v>
      </c>
      <c r="E188" s="42" t="s">
        <v>168</v>
      </c>
      <c r="F188" s="43">
        <v>90</v>
      </c>
      <c r="G188" s="53">
        <v>13.54</v>
      </c>
      <c r="H188" s="53">
        <v>8.58</v>
      </c>
      <c r="I188" s="53">
        <v>13.78</v>
      </c>
      <c r="J188" s="53">
        <v>168.25</v>
      </c>
      <c r="K188" s="44" t="s">
        <v>169</v>
      </c>
      <c r="L188" s="43">
        <v>44.03</v>
      </c>
    </row>
    <row r="189" spans="1:12" ht="15" x14ac:dyDescent="0.25">
      <c r="A189" s="23"/>
      <c r="B189" s="15"/>
      <c r="C189" s="11"/>
      <c r="D189" s="7" t="s">
        <v>29</v>
      </c>
      <c r="E189" s="42" t="s">
        <v>51</v>
      </c>
      <c r="F189" s="43">
        <v>150</v>
      </c>
      <c r="G189" s="53">
        <v>3.24</v>
      </c>
      <c r="H189" s="53">
        <v>5.41</v>
      </c>
      <c r="I189" s="53">
        <v>23.82</v>
      </c>
      <c r="J189" s="53">
        <v>155.54</v>
      </c>
      <c r="K189" s="44" t="s">
        <v>79</v>
      </c>
      <c r="L189" s="43">
        <v>19.13</v>
      </c>
    </row>
    <row r="190" spans="1:12" ht="15" x14ac:dyDescent="0.25">
      <c r="A190" s="23"/>
      <c r="B190" s="15"/>
      <c r="C190" s="11"/>
      <c r="D190" s="7" t="s">
        <v>30</v>
      </c>
      <c r="E190" s="42" t="s">
        <v>52</v>
      </c>
      <c r="F190" s="43">
        <v>200</v>
      </c>
      <c r="G190" s="53">
        <v>0.13</v>
      </c>
      <c r="H190" s="53">
        <v>0.03</v>
      </c>
      <c r="I190" s="53">
        <v>25.47</v>
      </c>
      <c r="J190" s="53">
        <v>97.56</v>
      </c>
      <c r="K190" s="44" t="s">
        <v>70</v>
      </c>
      <c r="L190" s="43">
        <v>8.1</v>
      </c>
    </row>
    <row r="191" spans="1:12" ht="15" x14ac:dyDescent="0.25">
      <c r="A191" s="23"/>
      <c r="B191" s="15"/>
      <c r="C191" s="11"/>
      <c r="D191" s="7" t="s">
        <v>31</v>
      </c>
      <c r="E191" s="42" t="s">
        <v>53</v>
      </c>
      <c r="F191" s="43">
        <v>27</v>
      </c>
      <c r="G191" s="53">
        <v>1.93</v>
      </c>
      <c r="H191" s="53">
        <v>0.24</v>
      </c>
      <c r="I191" s="53">
        <v>11.99</v>
      </c>
      <c r="J191" s="53">
        <v>58.82</v>
      </c>
      <c r="K191" s="44" t="s">
        <v>100</v>
      </c>
      <c r="L191" s="43">
        <v>2.56</v>
      </c>
    </row>
    <row r="192" spans="1:12" ht="15" x14ac:dyDescent="0.25">
      <c r="A192" s="23"/>
      <c r="B192" s="15"/>
      <c r="C192" s="11"/>
      <c r="D192" s="7" t="s">
        <v>32</v>
      </c>
      <c r="E192" s="42" t="s">
        <v>47</v>
      </c>
      <c r="F192" s="43">
        <v>20</v>
      </c>
      <c r="G192" s="53">
        <v>1.22</v>
      </c>
      <c r="H192" s="53">
        <v>0.19</v>
      </c>
      <c r="I192" s="53">
        <v>6.35</v>
      </c>
      <c r="J192" s="53">
        <v>32.6</v>
      </c>
      <c r="K192" s="44" t="s">
        <v>100</v>
      </c>
      <c r="L192" s="43">
        <v>1.72</v>
      </c>
    </row>
    <row r="193" spans="1:12" ht="15" x14ac:dyDescent="0.25">
      <c r="A193" s="23"/>
      <c r="B193" s="15"/>
      <c r="C193" s="11"/>
      <c r="D193" s="6"/>
      <c r="E193" s="42"/>
      <c r="F193" s="43"/>
      <c r="G193" s="53"/>
      <c r="H193" s="53"/>
      <c r="I193" s="53"/>
      <c r="J193" s="5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53"/>
      <c r="H194" s="53"/>
      <c r="I194" s="53"/>
      <c r="J194" s="5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v>809.5</v>
      </c>
      <c r="G195" s="54">
        <f t="shared" ref="G195:J195" si="87">SUM(G186:G194)</f>
        <v>26.91</v>
      </c>
      <c r="H195" s="54">
        <f t="shared" si="87"/>
        <v>27.52</v>
      </c>
      <c r="I195" s="54">
        <f t="shared" si="87"/>
        <v>103.08999999999999</v>
      </c>
      <c r="J195" s="54">
        <f t="shared" si="87"/>
        <v>724.75</v>
      </c>
      <c r="K195" s="25"/>
      <c r="L195" s="19">
        <f t="shared" ref="L195" si="88">SUM(L186:L194)</f>
        <v>108</v>
      </c>
    </row>
    <row r="196" spans="1:12" ht="15" x14ac:dyDescent="0.2">
      <c r="A196" s="29">
        <f>A178</f>
        <v>2</v>
      </c>
      <c r="B196" s="30">
        <f>B178</f>
        <v>5</v>
      </c>
      <c r="C196" s="57" t="s">
        <v>4</v>
      </c>
      <c r="D196" s="58"/>
      <c r="E196" s="31"/>
      <c r="F196" s="32">
        <v>1312.5</v>
      </c>
      <c r="G196" s="55">
        <f t="shared" ref="G196" si="89">G185+G195</f>
        <v>45.55</v>
      </c>
      <c r="H196" s="55">
        <f t="shared" ref="H196" si="90">H185+H195</f>
        <v>47.16</v>
      </c>
      <c r="I196" s="55">
        <f t="shared" ref="I196" si="91">I185+I195</f>
        <v>174.1</v>
      </c>
      <c r="J196" s="55">
        <f t="shared" ref="J196:L196" si="92">J185+J195</f>
        <v>1254.46</v>
      </c>
      <c r="K196" s="32"/>
      <c r="L196" s="32">
        <f t="shared" si="92"/>
        <v>180</v>
      </c>
    </row>
    <row r="197" spans="1:12" x14ac:dyDescent="0.2">
      <c r="A197" s="27"/>
      <c r="B197" s="28"/>
      <c r="C197" s="59" t="s">
        <v>5</v>
      </c>
      <c r="D197" s="59"/>
      <c r="E197" s="59"/>
      <c r="F197" s="34">
        <f>(F24+F43+F62+F81+F100+F119+F138+F158+F177+F196)/(IF(F24=0,0,1)+IF(F43=0,0,1)+IF(F62=0,0,1)+IF(F81=0,0,1)+IF(F100=0,0,1)+IF(F119=0,0,1)+IF(F138=0,0,1)+IF(F158=0,0,1)+IF(F177=0,0,1)+IF(F196=0,0,1))</f>
        <v>1370.45</v>
      </c>
      <c r="G197" s="56">
        <f t="shared" ref="G197:J197" si="93">(G24+G43+G62+G81+G100+G119+G138+G158+G177+G196)/(IF(G24=0,0,1)+IF(G43=0,0,1)+IF(G62=0,0,1)+IF(G81=0,0,1)+IF(G100=0,0,1)+IF(G119=0,0,1)+IF(G138=0,0,1)+IF(G158=0,0,1)+IF(G177=0,0,1)+IF(G196=0,0,1))</f>
        <v>43.822000000000003</v>
      </c>
      <c r="H197" s="56">
        <f t="shared" si="93"/>
        <v>44.303999999999995</v>
      </c>
      <c r="I197" s="56">
        <f t="shared" si="93"/>
        <v>188.35199999999998</v>
      </c>
      <c r="J197" s="56">
        <f t="shared" si="93"/>
        <v>1325.8400000000001</v>
      </c>
      <c r="K197" s="34"/>
      <c r="L197" s="34">
        <f t="shared" ref="L197" si="94">(L24+L43+L62+L81+L100+L119+L138+L158+L177+L196)/(IF(L24=0,0,1)+IF(L43=0,0,1)+IF(L62=0,0,1)+IF(L81=0,0,1)+IF(L100=0,0,1)+IF(L119=0,0,1)+IF(L138=0,0,1)+IF(L158=0,0,1)+IF(L177=0,0,1)+IF(L196=0,0,1))</f>
        <v>180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310</cp:lastModifiedBy>
  <dcterms:created xsi:type="dcterms:W3CDTF">2022-05-16T14:23:56Z</dcterms:created>
  <dcterms:modified xsi:type="dcterms:W3CDTF">2024-02-29T12:50:49Z</dcterms:modified>
</cp:coreProperties>
</file>